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26583170-2CFF-490C-91FD-DC7E068BB00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Titles" localSheetId="0">Sheet1!$1:$13</definedName>
  </definedNames>
  <calcPr calcId="191029"/>
</workbook>
</file>

<file path=xl/calcChain.xml><?xml version="1.0" encoding="utf-8"?>
<calcChain xmlns="http://schemas.openxmlformats.org/spreadsheetml/2006/main">
  <c r="T236" i="1" l="1"/>
  <c r="K352" i="1"/>
  <c r="K353" i="1"/>
  <c r="K354" i="1"/>
  <c r="K326" i="1"/>
  <c r="K327" i="1"/>
  <c r="T327" i="1" s="1"/>
  <c r="K328" i="1"/>
  <c r="T328" i="1" s="1"/>
  <c r="K329" i="1"/>
  <c r="T329" i="1" s="1"/>
  <c r="K330" i="1"/>
  <c r="K331" i="1"/>
  <c r="K332" i="1"/>
  <c r="K252" i="1"/>
  <c r="K253" i="1"/>
  <c r="K254" i="1"/>
  <c r="T254" i="1" s="1"/>
  <c r="K137" i="1"/>
  <c r="K123" i="1"/>
  <c r="K124" i="1"/>
  <c r="T124" i="1" s="1"/>
  <c r="K125" i="1"/>
  <c r="T125" i="1" s="1"/>
  <c r="K126" i="1"/>
  <c r="T126" i="1" s="1"/>
  <c r="K127" i="1"/>
  <c r="T127" i="1" s="1"/>
  <c r="T352" i="1"/>
  <c r="T353" i="1"/>
  <c r="T354" i="1"/>
  <c r="T326" i="1"/>
  <c r="T330" i="1"/>
  <c r="T331" i="1"/>
  <c r="T332" i="1"/>
  <c r="T293" i="1"/>
  <c r="T294" i="1"/>
  <c r="T295" i="1"/>
  <c r="T296" i="1"/>
  <c r="T298" i="1"/>
  <c r="T250" i="1"/>
  <c r="T251" i="1"/>
  <c r="T252" i="1"/>
  <c r="T253" i="1"/>
  <c r="T148" i="1"/>
  <c r="T149" i="1"/>
  <c r="T150" i="1"/>
  <c r="T137" i="1"/>
  <c r="T123" i="1"/>
  <c r="K403" i="1"/>
  <c r="K404" i="1"/>
  <c r="K405" i="1"/>
  <c r="K371" i="1"/>
  <c r="T371" i="1" s="1"/>
  <c r="K372" i="1"/>
  <c r="T372" i="1" s="1"/>
  <c r="K347" i="1"/>
  <c r="T347" i="1" s="1"/>
  <c r="K348" i="1"/>
  <c r="T348" i="1" s="1"/>
  <c r="K260" i="1"/>
  <c r="K236" i="1"/>
  <c r="K213" i="1"/>
  <c r="K153" i="1"/>
  <c r="T153" i="1" s="1"/>
  <c r="K154" i="1"/>
  <c r="T154" i="1" s="1"/>
  <c r="K155" i="1"/>
  <c r="T155" i="1" s="1"/>
  <c r="K156" i="1"/>
  <c r="T156" i="1" s="1"/>
  <c r="K157" i="1"/>
  <c r="T157" i="1" s="1"/>
  <c r="K147" i="1"/>
  <c r="T147" i="1" s="1"/>
  <c r="K148" i="1"/>
  <c r="K149" i="1"/>
  <c r="K150" i="1"/>
  <c r="K289" i="1"/>
  <c r="T289" i="1" s="1"/>
  <c r="K261" i="1"/>
  <c r="K136" i="1"/>
  <c r="T136" i="1" s="1"/>
  <c r="G112" i="1"/>
  <c r="S391" i="1" l="1"/>
  <c r="Q391" i="1"/>
  <c r="O391" i="1"/>
  <c r="M391" i="1"/>
  <c r="G391" i="1"/>
  <c r="I391" i="1"/>
  <c r="T410" i="1"/>
  <c r="S410" i="1"/>
  <c r="Q410" i="1"/>
  <c r="O410" i="1"/>
  <c r="M410" i="1"/>
  <c r="I410" i="1"/>
  <c r="G410" i="1"/>
  <c r="K408" i="1"/>
  <c r="K407" i="1"/>
  <c r="K406" i="1"/>
  <c r="K402" i="1"/>
  <c r="K401" i="1"/>
  <c r="K400" i="1"/>
  <c r="K399" i="1"/>
  <c r="K398" i="1"/>
  <c r="K397" i="1"/>
  <c r="K396" i="1"/>
  <c r="K395" i="1"/>
  <c r="K394" i="1"/>
  <c r="K393" i="1"/>
  <c r="K392" i="1"/>
  <c r="K390" i="1"/>
  <c r="T390" i="1" s="1"/>
  <c r="K389" i="1"/>
  <c r="T389" i="1" s="1"/>
  <c r="K388" i="1"/>
  <c r="T388" i="1" s="1"/>
  <c r="K387" i="1"/>
  <c r="T387" i="1" s="1"/>
  <c r="K384" i="1"/>
  <c r="T384" i="1" s="1"/>
  <c r="K381" i="1"/>
  <c r="T381" i="1" s="1"/>
  <c r="K378" i="1"/>
  <c r="T378" i="1" s="1"/>
  <c r="K375" i="1"/>
  <c r="T375" i="1" s="1"/>
  <c r="K370" i="1"/>
  <c r="T370" i="1" s="1"/>
  <c r="K367" i="1"/>
  <c r="T367" i="1" s="1"/>
  <c r="K364" i="1"/>
  <c r="T364" i="1" s="1"/>
  <c r="K363" i="1"/>
  <c r="T363" i="1" s="1"/>
  <c r="K360" i="1"/>
  <c r="T360" i="1" s="1"/>
  <c r="K359" i="1"/>
  <c r="T359" i="1" s="1"/>
  <c r="K358" i="1"/>
  <c r="T358" i="1" s="1"/>
  <c r="K357" i="1"/>
  <c r="T357" i="1" s="1"/>
  <c r="K351" i="1"/>
  <c r="T351" i="1" s="1"/>
  <c r="K346" i="1"/>
  <c r="T346" i="1" s="1"/>
  <c r="K343" i="1"/>
  <c r="T343" i="1" s="1"/>
  <c r="K342" i="1"/>
  <c r="T342" i="1" s="1"/>
  <c r="K339" i="1"/>
  <c r="T339" i="1" s="1"/>
  <c r="K338" i="1"/>
  <c r="T338" i="1" s="1"/>
  <c r="K337" i="1"/>
  <c r="T337" i="1" s="1"/>
  <c r="K336" i="1"/>
  <c r="T336" i="1" s="1"/>
  <c r="K335" i="1"/>
  <c r="T335" i="1" s="1"/>
  <c r="K325" i="1"/>
  <c r="T325" i="1" s="1"/>
  <c r="K322" i="1"/>
  <c r="T322" i="1" s="1"/>
  <c r="K319" i="1"/>
  <c r="T319" i="1" s="1"/>
  <c r="K316" i="1"/>
  <c r="T316" i="1" s="1"/>
  <c r="K313" i="1"/>
  <c r="T313" i="1" s="1"/>
  <c r="K312" i="1"/>
  <c r="T312" i="1" s="1"/>
  <c r="K311" i="1"/>
  <c r="T311" i="1" s="1"/>
  <c r="K310" i="1"/>
  <c r="T310" i="1" s="1"/>
  <c r="K309" i="1"/>
  <c r="T309" i="1" s="1"/>
  <c r="K308" i="1"/>
  <c r="T308" i="1" s="1"/>
  <c r="K305" i="1"/>
  <c r="T305" i="1" s="1"/>
  <c r="K304" i="1"/>
  <c r="T304" i="1" s="1"/>
  <c r="K301" i="1"/>
  <c r="T301" i="1" s="1"/>
  <c r="K298" i="1"/>
  <c r="K297" i="1"/>
  <c r="T297" i="1" s="1"/>
  <c r="K296" i="1"/>
  <c r="K295" i="1"/>
  <c r="K294" i="1"/>
  <c r="K293" i="1"/>
  <c r="K292" i="1"/>
  <c r="T292" i="1" s="1"/>
  <c r="K286" i="1"/>
  <c r="T286" i="1" s="1"/>
  <c r="K283" i="1"/>
  <c r="T283" i="1" s="1"/>
  <c r="K280" i="1"/>
  <c r="T280" i="1" s="1"/>
  <c r="K277" i="1"/>
  <c r="T277" i="1" s="1"/>
  <c r="K276" i="1"/>
  <c r="T276" i="1" s="1"/>
  <c r="K275" i="1"/>
  <c r="T275" i="1" s="1"/>
  <c r="K274" i="1"/>
  <c r="T274" i="1" s="1"/>
  <c r="K273" i="1"/>
  <c r="T273" i="1" s="1"/>
  <c r="K272" i="1"/>
  <c r="T272" i="1" s="1"/>
  <c r="K269" i="1"/>
  <c r="T269" i="1" s="1"/>
  <c r="K268" i="1"/>
  <c r="T268" i="1" s="1"/>
  <c r="K267" i="1"/>
  <c r="T267" i="1" s="1"/>
  <c r="K266" i="1"/>
  <c r="T266" i="1" s="1"/>
  <c r="K265" i="1"/>
  <c r="T265" i="1" s="1"/>
  <c r="K264" i="1"/>
  <c r="T264" i="1" s="1"/>
  <c r="K257" i="1"/>
  <c r="T257" i="1" s="1"/>
  <c r="K251" i="1"/>
  <c r="K250" i="1"/>
  <c r="K249" i="1"/>
  <c r="T249" i="1" s="1"/>
  <c r="K246" i="1"/>
  <c r="T246" i="1" s="1"/>
  <c r="K243" i="1"/>
  <c r="T243" i="1" s="1"/>
  <c r="K240" i="1"/>
  <c r="T240" i="1" s="1"/>
  <c r="K239" i="1"/>
  <c r="T239" i="1" s="1"/>
  <c r="K235" i="1"/>
  <c r="T235" i="1" s="1"/>
  <c r="K234" i="1"/>
  <c r="T234" i="1" s="1"/>
  <c r="K231" i="1"/>
  <c r="T231" i="1" s="1"/>
  <c r="K228" i="1"/>
  <c r="T228" i="1" s="1"/>
  <c r="K225" i="1"/>
  <c r="T225" i="1" s="1"/>
  <c r="K224" i="1"/>
  <c r="T224" i="1" s="1"/>
  <c r="K223" i="1"/>
  <c r="T223" i="1" s="1"/>
  <c r="K222" i="1"/>
  <c r="T222" i="1" s="1"/>
  <c r="K219" i="1"/>
  <c r="T219" i="1" s="1"/>
  <c r="K216" i="1"/>
  <c r="T216" i="1" s="1"/>
  <c r="T213" i="1"/>
  <c r="K210" i="1"/>
  <c r="T210" i="1" s="1"/>
  <c r="K207" i="1"/>
  <c r="T207" i="1" s="1"/>
  <c r="K206" i="1"/>
  <c r="T206" i="1" s="1"/>
  <c r="K205" i="1"/>
  <c r="T205" i="1" s="1"/>
  <c r="K204" i="1"/>
  <c r="T204" i="1" s="1"/>
  <c r="K201" i="1"/>
  <c r="T201" i="1" s="1"/>
  <c r="K200" i="1"/>
  <c r="T200" i="1" s="1"/>
  <c r="K199" i="1"/>
  <c r="T199" i="1" s="1"/>
  <c r="K198" i="1"/>
  <c r="T198" i="1" s="1"/>
  <c r="K197" i="1"/>
  <c r="T197" i="1" s="1"/>
  <c r="K196" i="1"/>
  <c r="T196" i="1" s="1"/>
  <c r="K195" i="1"/>
  <c r="T195" i="1" s="1"/>
  <c r="K194" i="1"/>
  <c r="T194" i="1" s="1"/>
  <c r="K191" i="1"/>
  <c r="T191" i="1" s="1"/>
  <c r="K190" i="1"/>
  <c r="T190" i="1" s="1"/>
  <c r="K189" i="1"/>
  <c r="T189" i="1" s="1"/>
  <c r="K188" i="1"/>
  <c r="T188" i="1" s="1"/>
  <c r="K187" i="1"/>
  <c r="T187" i="1" s="1"/>
  <c r="K186" i="1"/>
  <c r="T186" i="1" s="1"/>
  <c r="K183" i="1"/>
  <c r="T183" i="1" s="1"/>
  <c r="K182" i="1"/>
  <c r="T182" i="1" s="1"/>
  <c r="K181" i="1"/>
  <c r="T181" i="1" s="1"/>
  <c r="K178" i="1"/>
  <c r="T178" i="1" s="1"/>
  <c r="K175" i="1"/>
  <c r="T175" i="1" s="1"/>
  <c r="K174" i="1"/>
  <c r="T174" i="1" s="1"/>
  <c r="K173" i="1"/>
  <c r="T173" i="1" s="1"/>
  <c r="K170" i="1"/>
  <c r="T170" i="1" s="1"/>
  <c r="K169" i="1"/>
  <c r="T169" i="1" s="1"/>
  <c r="K168" i="1"/>
  <c r="T168" i="1" s="1"/>
  <c r="K167" i="1"/>
  <c r="T167" i="1" s="1"/>
  <c r="K164" i="1"/>
  <c r="T164" i="1" s="1"/>
  <c r="K161" i="1"/>
  <c r="T161" i="1" s="1"/>
  <c r="K158" i="1"/>
  <c r="T158" i="1" s="1"/>
  <c r="K146" i="1"/>
  <c r="T146" i="1" s="1"/>
  <c r="K143" i="1"/>
  <c r="T143" i="1" s="1"/>
  <c r="K140" i="1"/>
  <c r="T140" i="1" s="1"/>
  <c r="K133" i="1"/>
  <c r="T133" i="1" s="1"/>
  <c r="K130" i="1"/>
  <c r="T130" i="1" s="1"/>
  <c r="K122" i="1"/>
  <c r="T122" i="1" s="1"/>
  <c r="K119" i="1"/>
  <c r="T119" i="1" s="1"/>
  <c r="K116" i="1"/>
  <c r="T116" i="1" s="1"/>
  <c r="I112" i="1"/>
  <c r="M112" i="1"/>
  <c r="O112" i="1"/>
  <c r="Q112" i="1"/>
  <c r="S112" i="1"/>
  <c r="K111" i="1"/>
  <c r="T111" i="1" s="1"/>
  <c r="K110" i="1"/>
  <c r="T110" i="1" s="1"/>
  <c r="K109" i="1"/>
  <c r="T109" i="1" s="1"/>
  <c r="K108" i="1"/>
  <c r="T108" i="1" s="1"/>
  <c r="K107" i="1"/>
  <c r="T107" i="1" s="1"/>
  <c r="K106" i="1"/>
  <c r="T106" i="1" s="1"/>
  <c r="K105" i="1"/>
  <c r="T105" i="1" s="1"/>
  <c r="K104" i="1"/>
  <c r="T104" i="1" s="1"/>
  <c r="K103" i="1"/>
  <c r="T103" i="1" s="1"/>
  <c r="K102" i="1"/>
  <c r="T102" i="1" s="1"/>
  <c r="K101" i="1"/>
  <c r="T101" i="1" s="1"/>
  <c r="K100" i="1"/>
  <c r="T100" i="1" s="1"/>
  <c r="K99" i="1"/>
  <c r="T99" i="1" s="1"/>
  <c r="K98" i="1"/>
  <c r="T98" i="1" s="1"/>
  <c r="K97" i="1"/>
  <c r="T97" i="1" s="1"/>
  <c r="K96" i="1"/>
  <c r="T96" i="1" s="1"/>
  <c r="K95" i="1"/>
  <c r="T95" i="1" s="1"/>
  <c r="K94" i="1"/>
  <c r="T94" i="1" s="1"/>
  <c r="K93" i="1"/>
  <c r="T93" i="1" s="1"/>
  <c r="K92" i="1"/>
  <c r="T92" i="1" s="1"/>
  <c r="K91" i="1"/>
  <c r="T91" i="1" s="1"/>
  <c r="K90" i="1"/>
  <c r="T90" i="1" s="1"/>
  <c r="K89" i="1"/>
  <c r="T89" i="1" s="1"/>
  <c r="K88" i="1"/>
  <c r="T88" i="1" s="1"/>
  <c r="K87" i="1"/>
  <c r="T87" i="1" s="1"/>
  <c r="K86" i="1"/>
  <c r="T86" i="1" s="1"/>
  <c r="K85" i="1"/>
  <c r="T85" i="1" s="1"/>
  <c r="K84" i="1"/>
  <c r="T84" i="1" s="1"/>
  <c r="K83" i="1"/>
  <c r="T83" i="1" s="1"/>
  <c r="K82" i="1"/>
  <c r="T82" i="1" s="1"/>
  <c r="K81" i="1"/>
  <c r="T81" i="1" s="1"/>
  <c r="K80" i="1"/>
  <c r="T80" i="1" s="1"/>
  <c r="K79" i="1"/>
  <c r="T79" i="1" s="1"/>
  <c r="K78" i="1"/>
  <c r="T78" i="1" s="1"/>
  <c r="K77" i="1"/>
  <c r="T77" i="1" s="1"/>
  <c r="K76" i="1"/>
  <c r="T76" i="1" s="1"/>
  <c r="K75" i="1"/>
  <c r="T75" i="1" s="1"/>
  <c r="K74" i="1"/>
  <c r="T74" i="1" s="1"/>
  <c r="K73" i="1"/>
  <c r="T73" i="1" s="1"/>
  <c r="K72" i="1"/>
  <c r="T72" i="1" s="1"/>
  <c r="K71" i="1"/>
  <c r="T71" i="1" s="1"/>
  <c r="K70" i="1"/>
  <c r="T70" i="1" s="1"/>
  <c r="K69" i="1"/>
  <c r="T69" i="1" s="1"/>
  <c r="K68" i="1"/>
  <c r="T68" i="1" s="1"/>
  <c r="K67" i="1"/>
  <c r="T67" i="1" s="1"/>
  <c r="K66" i="1"/>
  <c r="T66" i="1" s="1"/>
  <c r="K65" i="1"/>
  <c r="T65" i="1" s="1"/>
  <c r="K64" i="1"/>
  <c r="T64" i="1" s="1"/>
  <c r="K63" i="1"/>
  <c r="T63" i="1" s="1"/>
  <c r="K62" i="1"/>
  <c r="T62" i="1" s="1"/>
  <c r="K61" i="1"/>
  <c r="T61" i="1" s="1"/>
  <c r="K60" i="1"/>
  <c r="T60" i="1" s="1"/>
  <c r="K59" i="1"/>
  <c r="T59" i="1" s="1"/>
  <c r="K58" i="1"/>
  <c r="T58" i="1" s="1"/>
  <c r="K57" i="1"/>
  <c r="T57" i="1" s="1"/>
  <c r="K56" i="1"/>
  <c r="T56" i="1" s="1"/>
  <c r="K55" i="1"/>
  <c r="T55" i="1" s="1"/>
  <c r="K54" i="1"/>
  <c r="T54" i="1" s="1"/>
  <c r="K53" i="1"/>
  <c r="T53" i="1" s="1"/>
  <c r="K52" i="1"/>
  <c r="T52" i="1" s="1"/>
  <c r="K51" i="1"/>
  <c r="T51" i="1" s="1"/>
  <c r="K50" i="1"/>
  <c r="T50" i="1" s="1"/>
  <c r="K49" i="1"/>
  <c r="T49" i="1" s="1"/>
  <c r="K48" i="1"/>
  <c r="T48" i="1" s="1"/>
  <c r="K47" i="1"/>
  <c r="T47" i="1" s="1"/>
  <c r="K46" i="1"/>
  <c r="T46" i="1" s="1"/>
  <c r="K45" i="1"/>
  <c r="T45" i="1" s="1"/>
  <c r="K44" i="1"/>
  <c r="T44" i="1" s="1"/>
  <c r="K43" i="1"/>
  <c r="T43" i="1" s="1"/>
  <c r="K42" i="1"/>
  <c r="T42" i="1" s="1"/>
  <c r="K41" i="1"/>
  <c r="T41" i="1" s="1"/>
  <c r="K40" i="1"/>
  <c r="T40" i="1" s="1"/>
  <c r="K39" i="1"/>
  <c r="T39" i="1" s="1"/>
  <c r="K38" i="1"/>
  <c r="T38" i="1" s="1"/>
  <c r="K37" i="1"/>
  <c r="T37" i="1" s="1"/>
  <c r="K36" i="1"/>
  <c r="T36" i="1" s="1"/>
  <c r="K35" i="1"/>
  <c r="T35" i="1" s="1"/>
  <c r="K34" i="1"/>
  <c r="T34" i="1" s="1"/>
  <c r="K33" i="1"/>
  <c r="T33" i="1" s="1"/>
  <c r="K32" i="1"/>
  <c r="T32" i="1" s="1"/>
  <c r="K31" i="1"/>
  <c r="T31" i="1" s="1"/>
  <c r="K30" i="1"/>
  <c r="T30" i="1" s="1"/>
  <c r="K29" i="1"/>
  <c r="T29" i="1" s="1"/>
  <c r="K28" i="1"/>
  <c r="T28" i="1" s="1"/>
  <c r="K27" i="1"/>
  <c r="T27" i="1" s="1"/>
  <c r="K26" i="1"/>
  <c r="T26" i="1" s="1"/>
  <c r="K25" i="1"/>
  <c r="T25" i="1" s="1"/>
  <c r="K24" i="1"/>
  <c r="T24" i="1" s="1"/>
  <c r="K23" i="1"/>
  <c r="T23" i="1" s="1"/>
  <c r="K22" i="1"/>
  <c r="T22" i="1" s="1"/>
  <c r="K21" i="1"/>
  <c r="T21" i="1" s="1"/>
  <c r="K20" i="1"/>
  <c r="T20" i="1" s="1"/>
  <c r="K19" i="1"/>
  <c r="T19" i="1" s="1"/>
  <c r="K18" i="1"/>
  <c r="T18" i="1" s="1"/>
  <c r="K17" i="1"/>
  <c r="T17" i="1" s="1"/>
  <c r="K16" i="1"/>
  <c r="T16" i="1" s="1"/>
  <c r="K15" i="1"/>
  <c r="T15" i="1" s="1"/>
  <c r="T391" i="1" l="1"/>
  <c r="K410" i="1"/>
  <c r="T112" i="1"/>
  <c r="K391" i="1"/>
  <c r="S412" i="1"/>
  <c r="M412" i="1"/>
  <c r="O412" i="1"/>
  <c r="K112" i="1"/>
  <c r="G412" i="1"/>
  <c r="Q412" i="1"/>
  <c r="I412" i="1"/>
  <c r="K412" i="1" l="1"/>
  <c r="T412" i="1"/>
</calcChain>
</file>

<file path=xl/sharedStrings.xml><?xml version="1.0" encoding="utf-8"?>
<sst xmlns="http://schemas.openxmlformats.org/spreadsheetml/2006/main" count="679" uniqueCount="538">
  <si>
    <t>EGRESOS</t>
  </si>
  <si>
    <t>PROGRAMA / PROYECTO</t>
  </si>
  <si>
    <t>AMPLIACIONES/
REDUCCIONES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</si>
  <si>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</si>
  <si>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</si>
  <si>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</si>
  <si>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</si>
  <si>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</si>
  <si>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</si>
  <si>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</si>
  <si>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 xml:space="preserve"> PROGRAMAS DE GASTO DE FUNCIONAMIENTO</t>
  </si>
  <si>
    <t>00101</t>
  </si>
  <si>
    <t>INICIATIVAS, REVISIONES, ELABORACIONES, APROBACIONES DE LEYES, DECRETOS, REGLAMENTOS Y ACUERDOS</t>
  </si>
  <si>
    <t>00301</t>
  </si>
  <si>
    <t>FISCALIZACIÓN SUPERIOR DE LA GESTIÓN PÚBLICA</t>
  </si>
  <si>
    <t>00401</t>
  </si>
  <si>
    <t>ADMINISTRACIÓN DE JUSTICIA</t>
  </si>
  <si>
    <t>00601</t>
  </si>
  <si>
    <t>CONSOLIDACIÓN DE LA ESTRUCTURA DE LA PROCURACIÓN DE JUSTICIA</t>
  </si>
  <si>
    <t>00801</t>
  </si>
  <si>
    <t>00901</t>
  </si>
  <si>
    <t>01001</t>
  </si>
  <si>
    <t>DERECHOS HUMANOS</t>
  </si>
  <si>
    <t>01101</t>
  </si>
  <si>
    <t>01201</t>
  </si>
  <si>
    <t>FORTALECIMIENTO Y MODERNIZACIÓN A LOS MUNICIPIOS</t>
  </si>
  <si>
    <t>01301</t>
  </si>
  <si>
    <t>01501</t>
  </si>
  <si>
    <t>01601</t>
  </si>
  <si>
    <t>01701</t>
  </si>
  <si>
    <t>01801</t>
  </si>
  <si>
    <t>01902</t>
  </si>
  <si>
    <t>02001</t>
  </si>
  <si>
    <t>02101</t>
  </si>
  <si>
    <t>02301</t>
  </si>
  <si>
    <t>02601</t>
  </si>
  <si>
    <t>02701</t>
  </si>
  <si>
    <t>02801</t>
  </si>
  <si>
    <t>GARANTIZAR LOS DERECHOS DEMOCRÁTICOS Y POLÍTICOS DE LOS CIUDADANOS Y PARTIDOS POLÍTICOS</t>
  </si>
  <si>
    <t>02901</t>
  </si>
  <si>
    <t>03001</t>
  </si>
  <si>
    <t>03101</t>
  </si>
  <si>
    <t>03301</t>
  </si>
  <si>
    <t>FORTALECIMIENTO DE LA ADMINISTRACIÓN TRIBUTARIA</t>
  </si>
  <si>
    <t>03501</t>
  </si>
  <si>
    <t>03601</t>
  </si>
  <si>
    <t>03701</t>
  </si>
  <si>
    <t>03801</t>
  </si>
  <si>
    <t>03901</t>
  </si>
  <si>
    <t>04001</t>
  </si>
  <si>
    <t>04201</t>
  </si>
  <si>
    <t>04301</t>
  </si>
  <si>
    <t>04601</t>
  </si>
  <si>
    <t>04701</t>
  </si>
  <si>
    <t>TRANSPARENCIA Y RENDICIÓN DE CUENTAS</t>
  </si>
  <si>
    <t>05001</t>
  </si>
  <si>
    <t>GARANTIZACIÓN DE LA TRANSPARENCIA Y ACCESO A LA INFORMACIÓN</t>
  </si>
  <si>
    <t>05101</t>
  </si>
  <si>
    <t>05201</t>
  </si>
  <si>
    <t>05401</t>
  </si>
  <si>
    <t>05501</t>
  </si>
  <si>
    <t>05601</t>
  </si>
  <si>
    <t>05701</t>
  </si>
  <si>
    <t>05801</t>
  </si>
  <si>
    <t>06001</t>
  </si>
  <si>
    <t>06101</t>
  </si>
  <si>
    <t>06201</t>
  </si>
  <si>
    <t>06301</t>
  </si>
  <si>
    <t>06401</t>
  </si>
  <si>
    <t>06501</t>
  </si>
  <si>
    <t>06701</t>
  </si>
  <si>
    <t>06901</t>
  </si>
  <si>
    <t>07001</t>
  </si>
  <si>
    <t>07301</t>
  </si>
  <si>
    <t>07401</t>
  </si>
  <si>
    <t>07405</t>
  </si>
  <si>
    <t>BECAS DE EDUCACIÓN BÁSICA</t>
  </si>
  <si>
    <t>07501</t>
  </si>
  <si>
    <t>07601</t>
  </si>
  <si>
    <t>07701</t>
  </si>
  <si>
    <t>07801</t>
  </si>
  <si>
    <t>08001</t>
  </si>
  <si>
    <t>MEJORAMIENTO DE COBERTURA Y CALIDAD DE SERVICIOS DE EDUCACIÓN MEDIA SUPERIOR</t>
  </si>
  <si>
    <t>08301</t>
  </si>
  <si>
    <t>08401</t>
  </si>
  <si>
    <t>FORTALECIMIENTO A LA UNIVERSIDAD AUTÓNOMA DE NAYARIT</t>
  </si>
  <si>
    <t>08601</t>
  </si>
  <si>
    <t>08801</t>
  </si>
  <si>
    <t>08901</t>
  </si>
  <si>
    <t>JUBILADOS Y PENSIONADOS POR DECRETO</t>
  </si>
  <si>
    <t>09001</t>
  </si>
  <si>
    <t>09101</t>
  </si>
  <si>
    <t>09201</t>
  </si>
  <si>
    <t>09401</t>
  </si>
  <si>
    <t>09501</t>
  </si>
  <si>
    <t>09701</t>
  </si>
  <si>
    <t>09901</t>
  </si>
  <si>
    <t>10101</t>
  </si>
  <si>
    <t>10601</t>
  </si>
  <si>
    <t>10701</t>
  </si>
  <si>
    <t>PROCURACIÓN E IMPARTICIÓN DE JUSTICIA LABORAL</t>
  </si>
  <si>
    <t>10901</t>
  </si>
  <si>
    <t>11001</t>
  </si>
  <si>
    <t>11101</t>
  </si>
  <si>
    <t>11201</t>
  </si>
  <si>
    <t>11301</t>
  </si>
  <si>
    <t>11401</t>
  </si>
  <si>
    <t>11501</t>
  </si>
  <si>
    <t>11601</t>
  </si>
  <si>
    <t>11701</t>
  </si>
  <si>
    <t>11801</t>
  </si>
  <si>
    <t>11901</t>
  </si>
  <si>
    <t>12001</t>
  </si>
  <si>
    <t>12201</t>
  </si>
  <si>
    <t>12301</t>
  </si>
  <si>
    <t>CONTROL DE LA DEUDA PÚBLICA</t>
  </si>
  <si>
    <t>12501</t>
  </si>
  <si>
    <t>PARTICIPACIONES Y APORTACIONES A LOS MUNICIPIOS</t>
  </si>
  <si>
    <t>12601</t>
  </si>
  <si>
    <t>TRANSFERENCIA DE LA APORTACIÓN FEDERAL PARA LA INFRAESTRUCTURA SOCIAL A LOS MUNICIPIOS (FISM)</t>
  </si>
  <si>
    <t>12701</t>
  </si>
  <si>
    <t>TRANSFERENCIA DE LA APORTACIÓN FEDERAL PARA EL FORTALECIMIENTO DE LOS MUNICIPIOS (FORTAMUN)</t>
  </si>
  <si>
    <t>12801</t>
  </si>
  <si>
    <t>APORTACIONES PARA MUNICIPIOS CON ZONA FEDERAL MARÍTIMA</t>
  </si>
  <si>
    <t>13601</t>
  </si>
  <si>
    <t>13701</t>
  </si>
  <si>
    <t>14101</t>
  </si>
  <si>
    <t>SUMA DE PROGRAMAS DE GASTO DE FUNCIONAMIENTO</t>
  </si>
  <si>
    <t>PROGRAMAS Y PROYECTOS DE GASTO DE INVERSIÓN</t>
  </si>
  <si>
    <t>009</t>
  </si>
  <si>
    <t>EQUIPO Y TECNOLOGÍAS DE LA INFORMACIÓN</t>
  </si>
  <si>
    <t>016</t>
  </si>
  <si>
    <t>01602</t>
  </si>
  <si>
    <t>017</t>
  </si>
  <si>
    <t>01702</t>
  </si>
  <si>
    <t>MANTENIMIENTO DE EDIFICIOS PÚBLICOS</t>
  </si>
  <si>
    <t>01703</t>
  </si>
  <si>
    <t>EVENTOS ESPECIALES</t>
  </si>
  <si>
    <t>01705</t>
  </si>
  <si>
    <t>018</t>
  </si>
  <si>
    <t>019</t>
  </si>
  <si>
    <t>033</t>
  </si>
  <si>
    <t>03302</t>
  </si>
  <si>
    <t>041</t>
  </si>
  <si>
    <t>04101</t>
  </si>
  <si>
    <t>043</t>
  </si>
  <si>
    <t>04302</t>
  </si>
  <si>
    <t>MODERNIZACIÓN DE LAS OFICINAS DE INGRESOS, CATASTRO Y REGISTRO PÚBLICO DE LA PROPIEDAD Y EL COMERCIO</t>
  </si>
  <si>
    <t>052</t>
  </si>
  <si>
    <t>PLAYAS LIMPIAS</t>
  </si>
  <si>
    <t>PROTECCIÓN Y RESTAURACIÓN DE ANP'S ESTATALES</t>
  </si>
  <si>
    <t>PROGRAMA DE COORDINACIÓN INTERINSTITUCIONAL</t>
  </si>
  <si>
    <t>054</t>
  </si>
  <si>
    <t>05402</t>
  </si>
  <si>
    <t>EVALUACIÓN AMBIENTAL</t>
  </si>
  <si>
    <t>055</t>
  </si>
  <si>
    <t>05502</t>
  </si>
  <si>
    <t>056</t>
  </si>
  <si>
    <t>05605</t>
  </si>
  <si>
    <t>PROGRAMA DE PREVENCIÓN, COMBATE Y CONTROL DE INCENDIOS FORESTALES</t>
  </si>
  <si>
    <t>PROGRAMA DE PRODUCCIÓN DE PLANTA PARA EL ESTABLECIMIENTO DE PLANTACIONES FORESTALES COMERCIALES (REF SOCIAL)</t>
  </si>
  <si>
    <t>05609</t>
  </si>
  <si>
    <t>057</t>
  </si>
  <si>
    <t>05702</t>
  </si>
  <si>
    <t>INFRAESTRUCTURA PARA EL DESARROLLO URBANO</t>
  </si>
  <si>
    <t>05703</t>
  </si>
  <si>
    <t>INFRAESTRUCTURA URBANA</t>
  </si>
  <si>
    <t>058</t>
  </si>
  <si>
    <t>05802</t>
  </si>
  <si>
    <t>059</t>
  </si>
  <si>
    <t>PROGRAMA DE INFRAESTRUCTURA SOCIAL PARA EL DESARROLLO</t>
  </si>
  <si>
    <t>05901</t>
  </si>
  <si>
    <t>05908</t>
  </si>
  <si>
    <t>PROGRAMAS Y OBRA PÚBLICA DIRECTA</t>
  </si>
  <si>
    <t>060</t>
  </si>
  <si>
    <t>06002</t>
  </si>
  <si>
    <t>GASTOS DE OPERACIÓN CEA</t>
  </si>
  <si>
    <t>06003</t>
  </si>
  <si>
    <t>CONVENIO AGUA LIMPIA</t>
  </si>
  <si>
    <t>06004</t>
  </si>
  <si>
    <t>CONVENIO CULTURA DEL AGUA</t>
  </si>
  <si>
    <t>06006</t>
  </si>
  <si>
    <t>CONVENIO CEA-CNA (PROAGUA)</t>
  </si>
  <si>
    <t>061</t>
  </si>
  <si>
    <t>06102</t>
  </si>
  <si>
    <t>CONSTRUCCIÓN, REMODELACIÓN, AMPLIACIÓN Y MEJORAMIENTO DE VIVIENDA EN ZONAS URBANAS Y RURALES</t>
  </si>
  <si>
    <t>06107</t>
  </si>
  <si>
    <t>CUARTO (RURAL)</t>
  </si>
  <si>
    <t>06108</t>
  </si>
  <si>
    <t>CUARTO ADICIONAL</t>
  </si>
  <si>
    <t>06109</t>
  </si>
  <si>
    <t>06111</t>
  </si>
  <si>
    <t>064</t>
  </si>
  <si>
    <t>06402</t>
  </si>
  <si>
    <t>CASAS PAC'S</t>
  </si>
  <si>
    <t>06404</t>
  </si>
  <si>
    <t>GASTOS DE OPERACIÓN</t>
  </si>
  <si>
    <t>06405</t>
  </si>
  <si>
    <t>PROGRAMA FORTALECIMIENTO DE ACCIONES DE SALUD PÚBLICA EN LAS ENTIDADES FEDERATIVAS</t>
  </si>
  <si>
    <t>066</t>
  </si>
  <si>
    <t>06601</t>
  </si>
  <si>
    <t>067</t>
  </si>
  <si>
    <t>069</t>
  </si>
  <si>
    <t>071</t>
  </si>
  <si>
    <t>PROMOCIÓN Y FOMENTO PARA EL DESARROLLO DE LA CULTURA Y EL ARTE</t>
  </si>
  <si>
    <t>07102</t>
  </si>
  <si>
    <t>CONVENIO CECAN-SECRETARÍA DE CULTURA FEDERAL</t>
  </si>
  <si>
    <t>074</t>
  </si>
  <si>
    <t>07402</t>
  </si>
  <si>
    <t>MANTENIMIENTO DE ESCUELAS</t>
  </si>
  <si>
    <t>07403</t>
  </si>
  <si>
    <t>07404</t>
  </si>
  <si>
    <t>INFRAESTRUCTURA EDUCATIVA BÁSICA</t>
  </si>
  <si>
    <t>078</t>
  </si>
  <si>
    <t>07802</t>
  </si>
  <si>
    <t>JUEGOS NACIONALES ESCOLARES EDUCACIÓN BÁSICA</t>
  </si>
  <si>
    <t>079</t>
  </si>
  <si>
    <t>07901</t>
  </si>
  <si>
    <t>080</t>
  </si>
  <si>
    <t>08002</t>
  </si>
  <si>
    <t>INFRAESTRUCTURA EDUCATIVA MEDIA SUPERIOR</t>
  </si>
  <si>
    <t>083</t>
  </si>
  <si>
    <t>08302</t>
  </si>
  <si>
    <t>INFRAESTRUCTURA EDUCATIVA SUPERIOR</t>
  </si>
  <si>
    <t>084</t>
  </si>
  <si>
    <t>085</t>
  </si>
  <si>
    <t>08501</t>
  </si>
  <si>
    <t>086</t>
  </si>
  <si>
    <t>08608</t>
  </si>
  <si>
    <t>EDUCAR CON PERSPECTIVA DE GÉNERO</t>
  </si>
  <si>
    <t>088</t>
  </si>
  <si>
    <t>091</t>
  </si>
  <si>
    <t>09103</t>
  </si>
  <si>
    <t>VELATORIO DIF</t>
  </si>
  <si>
    <t>09105</t>
  </si>
  <si>
    <t>ALIMENTA LA ESPERANZA</t>
  </si>
  <si>
    <t>09106</t>
  </si>
  <si>
    <t>ESPACIO DE MUJERES</t>
  </si>
  <si>
    <t>09108</t>
  </si>
  <si>
    <t>RAMO 33 FONDO DE APORTACIONES MÚLTIPLES (ASISTENCIA SOCIAL)</t>
  </si>
  <si>
    <t>094</t>
  </si>
  <si>
    <t>09405</t>
  </si>
  <si>
    <t>RECUERDOS DE ALEGRÍA</t>
  </si>
  <si>
    <t>09406</t>
  </si>
  <si>
    <t>AQUÍ NOS VEMOS</t>
  </si>
  <si>
    <t>09407</t>
  </si>
  <si>
    <t>ABC (ALIMENTACIÓN BÁSICA COMPLETA)</t>
  </si>
  <si>
    <t>09410</t>
  </si>
  <si>
    <t>095</t>
  </si>
  <si>
    <t>097</t>
  </si>
  <si>
    <t>099</t>
  </si>
  <si>
    <t>101</t>
  </si>
  <si>
    <t>10102</t>
  </si>
  <si>
    <t>PROGRAMA DE REACTIVACIÓN ECONÓMICA</t>
  </si>
  <si>
    <t>10103</t>
  </si>
  <si>
    <t>10104</t>
  </si>
  <si>
    <t>PROGRAMA DE MEJORA REGULATORIA</t>
  </si>
  <si>
    <t>10105</t>
  </si>
  <si>
    <t>10106</t>
  </si>
  <si>
    <t>PROGRAMA DE FORTALECIMIENTO A MIPYMES</t>
  </si>
  <si>
    <t>10107</t>
  </si>
  <si>
    <t>107</t>
  </si>
  <si>
    <t>109</t>
  </si>
  <si>
    <t>111</t>
  </si>
  <si>
    <t>11102</t>
  </si>
  <si>
    <t>PROGRAMA DE APOYO A LA COMPETITIVIDAD</t>
  </si>
  <si>
    <t>11103</t>
  </si>
  <si>
    <t>11104</t>
  </si>
  <si>
    <t>INDEMNIZACIONES DE CAMPESINOS AFECTADOS POR PÓLIZAS</t>
  </si>
  <si>
    <t>11105</t>
  </si>
  <si>
    <t>PROGRAMA DE COMBATE AL PULGÓN AMARILLO</t>
  </si>
  <si>
    <t>11106</t>
  </si>
  <si>
    <t>112</t>
  </si>
  <si>
    <t>11202</t>
  </si>
  <si>
    <t>PROGRAMA DE FORTALECIMIENTO A LA PRODUCCIÓN PECUARIA</t>
  </si>
  <si>
    <t>113</t>
  </si>
  <si>
    <t>11302</t>
  </si>
  <si>
    <t>PROGRAMA DE PESCA Y ACUACULTURA</t>
  </si>
  <si>
    <t>114</t>
  </si>
  <si>
    <t>11402</t>
  </si>
  <si>
    <t>115</t>
  </si>
  <si>
    <t>11502</t>
  </si>
  <si>
    <t>11503</t>
  </si>
  <si>
    <t>11504</t>
  </si>
  <si>
    <t>GASTOS DE OPERACIÓN DE INFRAESTRUCTURA AGROPECUARIA</t>
  </si>
  <si>
    <t>11505</t>
  </si>
  <si>
    <t>PAGO DE LIBERACIÓN DE DERECHO DE VÍA CANAL CENTENARIO</t>
  </si>
  <si>
    <t>116</t>
  </si>
  <si>
    <t>11602</t>
  </si>
  <si>
    <t>PROGRAMA DE SEÑALIZACIÓN</t>
  </si>
  <si>
    <t>11603</t>
  </si>
  <si>
    <t>CONVENIO PROCOP</t>
  </si>
  <si>
    <t>11604</t>
  </si>
  <si>
    <t>CONSERVACIÓN RUTINARIA</t>
  </si>
  <si>
    <t>11605</t>
  </si>
  <si>
    <t>117</t>
  </si>
  <si>
    <t>11703</t>
  </si>
  <si>
    <t>119</t>
  </si>
  <si>
    <t>11902</t>
  </si>
  <si>
    <t>11903</t>
  </si>
  <si>
    <t>120</t>
  </si>
  <si>
    <t>12002</t>
  </si>
  <si>
    <t>PROMOCIÓN TURÍSTICA</t>
  </si>
  <si>
    <t>12003</t>
  </si>
  <si>
    <t>12004</t>
  </si>
  <si>
    <t>122</t>
  </si>
  <si>
    <t>12202</t>
  </si>
  <si>
    <t>ENTREGA DE LA MEDALLA NAYARITA A LA INVESTIGACIÓN CIENTÍFICA Y TECNOLÓGICA</t>
  </si>
  <si>
    <t>123</t>
  </si>
  <si>
    <t>12302</t>
  </si>
  <si>
    <t>AMORTIZACIÓN DE LA DEUDA INTERNA CON INSTITUCIONES DE CRÉDITO</t>
  </si>
  <si>
    <t>12303</t>
  </si>
  <si>
    <t>INTERESES DE LA DEUDA INTERNA CON INSTITUCIONES DE CRÉDITO</t>
  </si>
  <si>
    <t>129</t>
  </si>
  <si>
    <t>12901</t>
  </si>
  <si>
    <t>130</t>
  </si>
  <si>
    <t>13001</t>
  </si>
  <si>
    <t>13004</t>
  </si>
  <si>
    <t>FONDO DE APORTACIONES PARA EL FORTALECIMIENTO DE LAS ENTIDADES FEDERATIVAS</t>
  </si>
  <si>
    <t>131</t>
  </si>
  <si>
    <t>135</t>
  </si>
  <si>
    <t>DESARROLLO ADMINISTRATIVO</t>
  </si>
  <si>
    <t>13501</t>
  </si>
  <si>
    <t>138</t>
  </si>
  <si>
    <t>ESTUDIOS DE PLANEACIÓN, ECOLÓGICOS, TERRITORIALES, URBANOS Y DE MOVILIDAD</t>
  </si>
  <si>
    <t>13801</t>
  </si>
  <si>
    <t>139</t>
  </si>
  <si>
    <t>13903</t>
  </si>
  <si>
    <t>140</t>
  </si>
  <si>
    <t>14001</t>
  </si>
  <si>
    <t>14002</t>
  </si>
  <si>
    <t>14003</t>
  </si>
  <si>
    <t>14004</t>
  </si>
  <si>
    <t>SUMA DE PROGRAMAS Y PROYECTOS DE GASTO DE INVERSIÓN</t>
  </si>
  <si>
    <t>SUMA DE PROGRAMAS Y PROYECTOS DE INGRESOS PROPIOS</t>
  </si>
  <si>
    <t>TOTAL DEL GASTO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</si>
  <si>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PROGRAMAS Y PROYECTOS DE INVERSIÓN
 </t>
    </r>
    <r>
      <rPr>
        <sz val="9"/>
        <color indexed="8"/>
        <rFont val="Arial Narrow"/>
        <family val="2"/>
      </rPr>
      <t xml:space="preserve">DEL 01 DE ENERO AL 31 DE DICIEMBRE DEL 2022
</t>
    </r>
    <r>
      <rPr>
        <sz val="8"/>
        <color indexed="8"/>
        <rFont val="Arial Narrow"/>
        <family val="2"/>
      </rPr>
      <t>(Hoja 1  de 14 )</t>
    </r>
  </si>
  <si>
    <t>01901</t>
  </si>
  <si>
    <t>00903</t>
  </si>
  <si>
    <t>01704</t>
  </si>
  <si>
    <t>01706</t>
  </si>
  <si>
    <t>023</t>
  </si>
  <si>
    <t>02302</t>
  </si>
  <si>
    <t>02304</t>
  </si>
  <si>
    <t>04303</t>
  </si>
  <si>
    <t>04304</t>
  </si>
  <si>
    <t>04305</t>
  </si>
  <si>
    <t>05203</t>
  </si>
  <si>
    <t>05204</t>
  </si>
  <si>
    <t>05206</t>
  </si>
  <si>
    <t>05207</t>
  </si>
  <si>
    <t>05208</t>
  </si>
  <si>
    <t>05209</t>
  </si>
  <si>
    <t>05615</t>
  </si>
  <si>
    <t>05616</t>
  </si>
  <si>
    <t>05902</t>
  </si>
  <si>
    <t>06008</t>
  </si>
  <si>
    <t>06103</t>
  </si>
  <si>
    <t>06114</t>
  </si>
  <si>
    <t>08003</t>
  </si>
  <si>
    <t>08611</t>
  </si>
  <si>
    <t>08613</t>
  </si>
  <si>
    <t>08614</t>
  </si>
  <si>
    <t>08615</t>
  </si>
  <si>
    <t>089</t>
  </si>
  <si>
    <t>08902</t>
  </si>
  <si>
    <t>09111</t>
  </si>
  <si>
    <t>09112</t>
  </si>
  <si>
    <t>09412</t>
  </si>
  <si>
    <t>100</t>
  </si>
  <si>
    <t>10001</t>
  </si>
  <si>
    <t>10110</t>
  </si>
  <si>
    <t>10905</t>
  </si>
  <si>
    <t>11107</t>
  </si>
  <si>
    <t>11506</t>
  </si>
  <si>
    <t>11507</t>
  </si>
  <si>
    <t>11508</t>
  </si>
  <si>
    <t>11705</t>
  </si>
  <si>
    <t>11904</t>
  </si>
  <si>
    <t>12005</t>
  </si>
  <si>
    <t>12210</t>
  </si>
  <si>
    <t>12211</t>
  </si>
  <si>
    <t>12212</t>
  </si>
  <si>
    <t>13003</t>
  </si>
  <si>
    <t>13103</t>
  </si>
  <si>
    <t>14005</t>
  </si>
  <si>
    <t>DIGNIFICACIÓN DEL SISTEMA PENITENCIARIO</t>
  </si>
  <si>
    <t>GERENCIA DE POLÍTICAS PÚBLICAS DE DERECHOS HUMANOS</t>
  </si>
  <si>
    <t>GERENCIA PÚBLICA GUBERNAMENTAL</t>
  </si>
  <si>
    <t>GERENCIA PÚBLICA PARA LA CONCERTACIÓN POLÍTICA</t>
  </si>
  <si>
    <t>GERENCIA ESTRATÉGICA DEL GASTO DE INVERSIÓN PÚBLICA Y DEL DESARROLLO SUSTENTABLE</t>
  </si>
  <si>
    <t>PROGRAMACIÓN Y EJECUCIÓN EFICIENTE Y EFICAZ DEL GASTO PÚBLICO DE INVERSIÓN</t>
  </si>
  <si>
    <t>EJECUCIÓN DE PROYECTOS DE CONSTRUCCIÓN Y PRESERVACIÓN DE ESPACIOS Y EDIFICIOS PÚBLICOS</t>
  </si>
  <si>
    <t>CONTROL INTERNO INSTITUCIONAL</t>
  </si>
  <si>
    <t>GERENCIA PÚBLICA DEL DESARROLLO ORGANIZACIONAL GUBERNAMENTAL</t>
  </si>
  <si>
    <t>CONTRALORÍA SOCIAL Y EVALUACIÓN A PROGRAMAS SOCIALES</t>
  </si>
  <si>
    <t>GERENCIA JURÍDICA Y CULTURA DE LA LEGALIDAD</t>
  </si>
  <si>
    <t>GERENCIA DEL SEGUIMIENTO Y EVALUACIÓN DEL DESEMPEÑO GUBERNAMENTAL</t>
  </si>
  <si>
    <t>CONTROL NORMATIVO DE LA EJECUCIÓN DE LAS OBRAS DE INFRAESTRUCTURA</t>
  </si>
  <si>
    <t>GERENCIA GENERAL DE LA SEGURIDAD Y PROTECCIÓN CIUDADANA</t>
  </si>
  <si>
    <t>ATENCIÓN HUMANISTA A FENÓMENOS POBLACIONALES VULNERABLES</t>
  </si>
  <si>
    <t>GERENCIA GENERAL ADMINISTRATIVA DEL GASTO PÚBLICO</t>
  </si>
  <si>
    <t>OPERACIÓN ADMINISTRATIVA EFICIENTE Y EFICAZ DEL GASTO PÚBLICO</t>
  </si>
  <si>
    <t>PROGRAMACIÓN, CONTABILIDAD Y PRESUPUESTACIÓN EFICIENTE Y EFICAZ DEL GASTO PÚBLICO</t>
  </si>
  <si>
    <t>UNIDADES DE PLANEACIÓN, PROGRAMACIÓN, SEGUIMIENTO Y EVALUACIÓN</t>
  </si>
  <si>
    <t>CONFIANZA CIUDADANA EN LAS POLICÍAS</t>
  </si>
  <si>
    <t>MODERNIZACIÓN Y SEGURIDAD DE LA MOVILIDAD VIAL Y DEL TRANSPORTE</t>
  </si>
  <si>
    <t>PROTECCIÓN CIVIL</t>
  </si>
  <si>
    <t>VIGILANCIA, VERIFICACIÓN Y CERTIFICACIÓN</t>
  </si>
  <si>
    <t>MODERNIZACIÓN Y USO DE TECNOLOGÍA PARA LA MEJORA DE LA SEGURIDAD</t>
  </si>
  <si>
    <t>OPERACIÓN E INNOVACIÓN DE REDES DE SERVICIOS Y TRÁMITES REGISTRALES</t>
  </si>
  <si>
    <t>GERENCIA GUBERNAMENTAL DE INFORMACIÓN, DE MEDIOS E IMAGEN GUBERNAMENTAL</t>
  </si>
  <si>
    <t>EFICIENCIA Y EFICACIA DE LA ADMINISTRACIÓN DE LAS EROGACIONES GENERALES</t>
  </si>
  <si>
    <t>CONSERVACIÓN DE RECURSOS NATURALES PARA UN MEDIO AMBIENTE SOSTENIBLE</t>
  </si>
  <si>
    <t>EVALUACIÓN DE IMPACTO Y RIESGO AMBIENTAL PARA UN MEDIO AMBIENTE SOSTENIBLE</t>
  </si>
  <si>
    <t>VIGILANCIA Y PROTECCIÓN DE LA SOSTENIBILIDAD DEL MEDIO AMBIENTE</t>
  </si>
  <si>
    <t>GERENCIA ESTRATÉGICA DE PRÁCTICAS SOSTENIBLES DEL MANEJO FORESTAL</t>
  </si>
  <si>
    <t>EJECUCIÓN DE PROYECTOS DE INFRAESTRUCTURA PARA LA MOVILIDAD URBANA Y VIAL</t>
  </si>
  <si>
    <t>DESARROLLO URBANO Y ORDENAMIENTO TERRITORIAL</t>
  </si>
  <si>
    <t>FORTALECIMIENTO DEL SISTEMA DE ABASTECIMIENTO DE AGUA POTABLE, ALCANTARILLADO Y SANEAMIENTO</t>
  </si>
  <si>
    <t>VIVIENDA DIGNA PARA LAS PERSONAS EN EXTREMA POBREZA</t>
  </si>
  <si>
    <t>GERENCIA ESTRATÉGICA DE LA EJECUCIÓN DE LA OBRA DE INFRAESTRUCTURA</t>
  </si>
  <si>
    <t>PREVENCIÓN Y ATENCIÓN DE LAS ADICCIONES</t>
  </si>
  <si>
    <t>FORTALECIMIENTO DEL ACCESO Y DE LA CALIDAD DE LA ATENCIÓN DE LA SALUD POBLACIONAL</t>
  </si>
  <si>
    <t>SERVICIOS DE CONCILIACIÓN Y ARBITRAJE MÉDICO</t>
  </si>
  <si>
    <t>FOMENTO DE LA CULTURA FÍSICA Y DEL DEPORTE</t>
  </si>
  <si>
    <t>FOMENTO DEL ARTE Y LA CULTURA PARA FORTALECER LA IDENTIDAD Y EL BIENESTAR</t>
  </si>
  <si>
    <t>FORTALECIMIENTO E IMPULSO DEL BIENESTAR DE LA JUVENTUD</t>
  </si>
  <si>
    <t>SISTEMA DE RADIO Y TELEVISIÓN PÚBLICA ESTATAL</t>
  </si>
  <si>
    <t>GERENCIA PÚBLICA PARA EL ACCESO A UNA EDUCACIÓN BÁSICA DE CALIDAD PARA TODOS</t>
  </si>
  <si>
    <t>ACCESO A UNA EDUCACIÓN BÁSICA PREESCOLAR DE CALIDAD PARA TODOS</t>
  </si>
  <si>
    <t>ACCESO A UNA EDUCACIÓN BÁSICA PRIMARIA DE CALIDAD PARA TODOS</t>
  </si>
  <si>
    <t>ACCESO A UNA EDUCACIÓN BÁSICA SECUNDARIA DE CALIDAD PARA TODOS</t>
  </si>
  <si>
    <t>ACCESO A UNA EDUCACIÓN BÁSICA FÍSICA Y ESPECIAL DE CALIDAD PARA TODOS</t>
  </si>
  <si>
    <t>GERENCIA ESTATAL DE LAS APORTACIONES PARA LA NÓMINA EDUCATIVA Y GASTO OPERATIVO</t>
  </si>
  <si>
    <t>ACCESO A UNA EDUCACIÓN MEDIA SUPERIOR DE CALIDAD PARA TODOS</t>
  </si>
  <si>
    <t>ACCESO A UNA EDUCACIÓN SUPERIOR DE CALIDAD PARA TODOS</t>
  </si>
  <si>
    <t>GERENCIA PÚBLICA PARA EL ACCESO A UNA EDUCACIÓN DE CALIDAD PARA TODOS</t>
  </si>
  <si>
    <t>FORTALECIMIENTO DE LA INFRAESTRUCTURA EDUCATIVA PARA LA CALIDAD</t>
  </si>
  <si>
    <t>CUIDADOS INFANTILES PARA LA EFICIENCIA Y EFICACIA DE LAS Y LOS TRABAJADORES DEL ESTADO</t>
  </si>
  <si>
    <t>PROTECCIÓN, EQUIDAD Y JUSTICIA SOCIAL PARA LAS FAMILIAS Y LOS HIJOS</t>
  </si>
  <si>
    <t>PUEBLOS ORIGINARIOS CON IGUALDAD E INCLUSIÓN</t>
  </si>
  <si>
    <t>ATENCIÓN DE LA SALUD A LA POBLACIÓN MÁS VULNERABLE</t>
  </si>
  <si>
    <t>DERECHOS HUMANOS DE LA MUJER</t>
  </si>
  <si>
    <t>GERENCIA ESTATAL DE LA SALUD PARA EL BIENESTAR</t>
  </si>
  <si>
    <t>IMPULSO A LA COMPETITIVIDAD ECONÓMICA, PRODUCTIVIDAD PARA EL EMPLEO</t>
  </si>
  <si>
    <t>DESARROLLO TECNOLÓGICO-INFORMÁTICO PARA LA INNOVACIÓN GUBERNAMENTAL</t>
  </si>
  <si>
    <t>FORTALECIMIENTO DE LA VINCULACIÓN LABORAL, CAPACITACIÓN Y AL AUTOEMPLEO</t>
  </si>
  <si>
    <t>GERENCIA PÚBLICA ESTRATÉGICA PARA LA COMPETITIVIDAD RURAL</t>
  </si>
  <si>
    <t>FORTALECIMIENTO Y FOMENTO DE LA COMPETITIVIDAD AGRÍCOLA DIVERSIFICADA</t>
  </si>
  <si>
    <t>FORTALECIMIENTO Y FOMENTO DE LA COMPETITIVIDAD GANADERA</t>
  </si>
  <si>
    <t>FORTALECIMIENTO Y FOMENTO DE LA COMPETITIVIDAD PESQUERA Y ACUÍCOLA</t>
  </si>
  <si>
    <t>FORTALECIMIENTO Y FOMENTO DE LA COMPETITIVIDAD DE AGRONEGOCIOS, COMERCIALIZACIÓN E INOCUIDAD</t>
  </si>
  <si>
    <t>DESARROLLO DE LA INFRAESTRUCTURA RURAL E HIDROAGRÍCOLA</t>
  </si>
  <si>
    <t>EJECUCIÓN DE PROYECTOS DE INFRAESTRUCTURA PARA LA MOVILIDAD CARRETERA</t>
  </si>
  <si>
    <t>GERENCIA DEL FOMENTO DE LA DIVERSIFICACIÓN DE LA COMPETITIVIDAD TURÍSTICA</t>
  </si>
  <si>
    <t>IMPULSO A PROYECTOS ESTRATÉGICOS TURÍSTICOS DIVERSIFICADOS</t>
  </si>
  <si>
    <t>IMPULSO A LA CULTURA TURÍSTICA PARA EL BIENESTAR DE LAS REGIONES</t>
  </si>
  <si>
    <t>PROMOCIÓN Y ASISTENCIA TURÍSTICA NAYARIT HOSPITALARIO</t>
  </si>
  <si>
    <t>DESARROLLO CIENTÍFICO-TECNOLÓGICO PARA LA INNOVACIÓN Y LA COMPETITIVIDAD</t>
  </si>
  <si>
    <t>CONTROL EFICIENTE DE LA DEUDA PÚBLICA</t>
  </si>
  <si>
    <t>GERENCIA PÚBLICA DE LA PARTICIPACIÓN CIUDADANA</t>
  </si>
  <si>
    <t>GERENCIA PÚBLICA DE LA PLANEACIÓN ESTRATÉGICA DEL DESARROLLO DEL ESTADO</t>
  </si>
  <si>
    <t>GERENCIA PÚBLICA PARA EL DESARROLLO, BIENESTAR E IGUALDAD SUSTANTIVA DE LOS MÁS VULNERABLES</t>
  </si>
  <si>
    <t>GERENCIA PÚBLICA DE LA POLÍTICA ESTATAL ANTICORRUPCIÓN</t>
  </si>
  <si>
    <t>BÚSQUEDA DE PERSONAS</t>
  </si>
  <si>
    <t>PROFESIONALIZACIÓN DE LOS CUERPOS POLICIACOS</t>
  </si>
  <si>
    <t>EJECUCIÓN DE INFRAESTRUCTURA SOCIAL EN ZONAS DE EXTREMA POBREZA PARA EL BIENESTAR</t>
  </si>
  <si>
    <t>GERENCIA ESTATAL DE LAS APORTACIONES PARA LOS SERVICIOS DE SALUD</t>
  </si>
  <si>
    <t>FORTALECIMIENTO A LA EDUCACIÓN DE LOS ADULTOS</t>
  </si>
  <si>
    <t>ASISTENCIA SOCIAL PARA LOS MÁS VULNERABLES</t>
  </si>
  <si>
    <t>SUBSIDIOS A LAS ENTIDADES FEDERATIVAS PARA LA IMPLEMENTACION DE LA REFORMA AL SISTEMA DE JUSTICIA LABORAL</t>
  </si>
  <si>
    <t>GASTO DE OPERACIÓN Y DE PREINVERSIÓN</t>
  </si>
  <si>
    <t>FORTALECIMIENTO DE LA INFRAESTRUCTURA Y EQUIPAMIENTO PARA LA SALUD</t>
  </si>
  <si>
    <t>GASTOS DE OPERACIÓN PARA LA VALIDACIÓN DE OBRAS Y ACCIONES</t>
  </si>
  <si>
    <t>CONSTRUCCIÓN Y MANTENIMIENTO DE EDIFICIOS PÚBLICOS Y EVENTOS ESPECIALES</t>
  </si>
  <si>
    <t>OBRA DIRECTA</t>
  </si>
  <si>
    <t>CONSERVACIÓN Y MANTENIMIENTO DE ÁREAS DE ESPARCIMIENTO</t>
  </si>
  <si>
    <t>PROGRAMA DE DESARROLLO ADMINISTRATIVO</t>
  </si>
  <si>
    <t>CONVENIO INDETEC-PBR SED (EVALUACIÓN)</t>
  </si>
  <si>
    <t>INSTITUTO PARA EL DESARROLLO TÉCNICO DE LAS HACIENDAS (INDETEC)</t>
  </si>
  <si>
    <t>FORTALECIMIENTO DE REGISTRO CIVIL</t>
  </si>
  <si>
    <t>PROYECTO EJECUTIVO DE MODERNIZACIÓN CATASTRAL</t>
  </si>
  <si>
    <t>PROYECTO EJECUTIVO DE MODERNIZACIÓN REGISTRAL</t>
  </si>
  <si>
    <t>EDUCACIÓN Y DIFUSIÓN AMBIENTAL</t>
  </si>
  <si>
    <t>PROGRAMA DE CAMBIO CLIMÁTICO</t>
  </si>
  <si>
    <t>VIVERO DE PLANTA NATIVAS, ENDÉMICAS Y DE ORNATO EN EL ESTADO</t>
  </si>
  <si>
    <t>PROCURACIÓN DE PROTECCIÓN AL MEDIO AMBIENTE</t>
  </si>
  <si>
    <t>PROGRAMA DE DESARROLLO FORESTAL (MANEJO FORESTAL)</t>
  </si>
  <si>
    <t>PROGRAMA DE DESARROLLO FORESTAL (CULTURA FORESTAL)</t>
  </si>
  <si>
    <t>PROGRAMA DE DESARROLLO URBANO</t>
  </si>
  <si>
    <t>"CURSOS DE CAPACITACIÓN A ORGANISMOS OPERADORES ""ESCUELAS DEL AGUA"""</t>
  </si>
  <si>
    <t>VIVIENDA DE CALIDAD</t>
  </si>
  <si>
    <t>CONSTRUCCIÓN DE PISO</t>
  </si>
  <si>
    <t>CONSTRUCCIÓN DE TECHO FIRME</t>
  </si>
  <si>
    <t>APOYO CON ESTUFAS ECOLÓGICAS</t>
  </si>
  <si>
    <t>TELEBACHILLERATO COMUNITARIO</t>
  </si>
  <si>
    <t>EDUCANDO SIN BARRERAS</t>
  </si>
  <si>
    <t>VIDA SALUDABLE</t>
  </si>
  <si>
    <t>UNIFORMES ESCOLARES</t>
  </si>
  <si>
    <t>ÚTILES ESCOLARES</t>
  </si>
  <si>
    <t>SANEAMIENTO DE PENSIONES</t>
  </si>
  <si>
    <t>APOYOS A GRUPOS PRIORITARIOS</t>
  </si>
  <si>
    <t>SALUD FAMILIAR</t>
  </si>
  <si>
    <t>"PROGRAMA DE TRANSPORTE PÚBLICO DE ""IDA Y VUELTA"""</t>
  </si>
  <si>
    <t>MERCADITO ARTESANAL</t>
  </si>
  <si>
    <t>PROYECTO PARA LA IMPLEMENTACION DE LA TERCERA ETAPA DE LA REFORMA AL SISTEMA DE JUSTICIA LABORAL EN EL ESTADO DE NAYARIT</t>
  </si>
  <si>
    <t>FORTALECIMIENTO A CADENAS DE SUMINISTRO</t>
  </si>
  <si>
    <t>IMPULSO A LA POLÍTICA DE MEJORA REGULATORIA</t>
  </si>
  <si>
    <t>ENCADENAMIENTO PRODUCTIVO</t>
  </si>
  <si>
    <t>IMPULSO AL PROYECTO NAYARIT PRODUCE Y PROMOCIÓN ECONÓMICA DE LA ENTIDAD</t>
  </si>
  <si>
    <t>VISIÓN E INFRAESTRUCTURA HOLÍSTICA</t>
  </si>
  <si>
    <t>PROGRAMA DE APOYO AL EMPLEO PARA EL ESTADO DE NAYARIT</t>
  </si>
  <si>
    <t>PROGRAMA CONTINGENCIAS CATASTRÓFICAS AGROPECUARIAS</t>
  </si>
  <si>
    <t>DESARROLLO PRODUCTIVO DE LA CAFETICULTURA</t>
  </si>
  <si>
    <t>NIVELACIÓN DE TIERRAS</t>
  </si>
  <si>
    <t>CONVENIO SADER-DESARROLLO RURAL</t>
  </si>
  <si>
    <t>PROGRAMA FEDERALIZACIÓN</t>
  </si>
  <si>
    <t>INFRAESTRUCTURA ECONÓMICA HIDROAGRÍCOLA (CONVENIO CONAGUA)</t>
  </si>
  <si>
    <t>PROGRAMA DE INFRAESTRUCTURA AGRÍCOLA</t>
  </si>
  <si>
    <t>DIAGNÓSTICO Y ORGANIZACIÓN DE UNIDADES DE RIEGO</t>
  </si>
  <si>
    <t>CENTRALES DE MAQUINARIAS</t>
  </si>
  <si>
    <t>CONSERVACIÓN Y MANTENIMIENTO DE INFRAESTRUCTURA CARRETERA</t>
  </si>
  <si>
    <t>PROGRAMA DE CERTIFICACIÓN Y PROFESIONALIZACIÓN TURÍSTICA</t>
  </si>
  <si>
    <t>MEJORAMIENTO, REHABILITACIÓN Y EQUIPAMIENTO DE LOS DESTINOS TURÍSTICOS DE NAYARIT</t>
  </si>
  <si>
    <t>PROGRAMA DE CAPACITACIÓN Y FOMENTO A LA CULTURA TURÍSTICA</t>
  </si>
  <si>
    <t>DISTINTIVOS DE CALIDAD EN DESTINOS NAYARITAS</t>
  </si>
  <si>
    <t>ASISTENCIA ESPECIALIZADA AL TURISTA</t>
  </si>
  <si>
    <t>PROGRAMAS OPERATIVOS DE LA SECRETARÍA DE TURISMO</t>
  </si>
  <si>
    <t>ESTRATEGIA ESTATAL DE DESARROLLO TURÍSTICO</t>
  </si>
  <si>
    <t>CELEBRACIÓN DE LA SEMANA ESTATAL DE CIENCIA Y TECNOLOGÍA</t>
  </si>
  <si>
    <t>FORTALECIMIENTO A VOCACIONES CIENTÍFICAS Y TECNOLÓGICAS EN JÓVENES NAYARITAS</t>
  </si>
  <si>
    <t>PROGRAMA DE APROPIACIÓN SOCIAL DE LA CIENCIA Y LA TECNOLOGÍA</t>
  </si>
  <si>
    <t>EQUIPAMIENTO DE INFRAESTRUCTURA HOSPITALARIA</t>
  </si>
  <si>
    <t>RECOMPENSA PARA EL BIENESTAR</t>
  </si>
  <si>
    <t>BIENESTAR EN TU COMUNIDAD</t>
  </si>
  <si>
    <t>SALUD Y BIENESTAR A TUS MANOS</t>
  </si>
  <si>
    <t>PENSIÓN PARA EL BIENESTAR DE LAS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</si>
</sst>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* #,##0.00_);[$$-80A]* \(#,##0.00\)"/>
    <numFmt numFmtId="165" formatCode="#,##0.00_);\(#,##0.00\)"/>
  </numFmts>
  <fonts count="9" x14ac:knownFonts="1">
    <font>
      <sz val="10"/>
      <color indexed="8"/>
      <name val="ARIAL"/>
      <charset val="1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b/>
      <sz val="6.85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6">
    <xf numFmtId="0" fontId="0" fillId="0" borderId="0" xfId="0">
      <alignment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0" fillId="2" borderId="0" xfId="0" applyFill="1">
      <alignment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164" fontId="6" fillId="0" borderId="0" xfId="0" applyNumberFormat="1" applyFont="1" applyAlignment="1">
      <alignment horizontal="right" vertical="top"/>
    </xf>
    <xf numFmtId="164" fontId="6" fillId="0" borderId="5" xfId="0" applyNumberFormat="1" applyFont="1" applyBorder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4" fontId="5" fillId="0" borderId="5" xfId="0" applyNumberFormat="1" applyFont="1" applyBorder="1" applyAlignment="1">
      <alignment horizontal="right" vertical="top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3" xfId="0" applyBorder="1" applyAlignment="1"/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165" fontId="6" fillId="0" borderId="7" xfId="0" applyNumberFormat="1" applyFont="1" applyBorder="1" applyAlignment="1">
      <alignment horizontal="right" vertical="top"/>
    </xf>
    <xf numFmtId="165" fontId="6" fillId="0" borderId="8" xfId="0" applyNumberFormat="1" applyFont="1" applyBorder="1" applyAlignment="1">
      <alignment horizontal="right" vertical="top"/>
    </xf>
    <xf numFmtId="0" fontId="6" fillId="0" borderId="0" xfId="0" applyFont="1" applyAlignment="1">
      <alignment vertical="top" wrapText="1" readingOrder="1"/>
    </xf>
    <xf numFmtId="0" fontId="6" fillId="0" borderId="5" xfId="0" applyFont="1" applyBorder="1" applyAlignment="1">
      <alignment vertical="top" wrapText="1" readingOrder="1"/>
    </xf>
    <xf numFmtId="0" fontId="5" fillId="0" borderId="0" xfId="0" applyFont="1">
      <alignment vertical="top"/>
    </xf>
    <xf numFmtId="0" fontId="5" fillId="0" borderId="5" xfId="0" applyFont="1" applyBorder="1">
      <alignment vertical="top"/>
    </xf>
    <xf numFmtId="0" fontId="5" fillId="0" borderId="7" xfId="0" applyFont="1" applyBorder="1">
      <alignment vertical="top"/>
    </xf>
    <xf numFmtId="0" fontId="5" fillId="0" borderId="8" xfId="0" applyFont="1" applyBorder="1">
      <alignment vertical="top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9" xfId="0" applyFont="1" applyFill="1" applyBorder="1" applyAlignment="1">
      <alignment horizontal="center" vertical="top" wrapText="1" readingOrder="1"/>
    </xf>
    <xf numFmtId="0" fontId="5" fillId="2" borderId="10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5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Border="1" applyAlignment="1">
      <alignment horizontal="right" vertical="top"/>
    </xf>
    <xf numFmtId="0" fontId="6" fillId="0" borderId="7" xfId="0" applyFont="1" applyBorder="1" applyAlignment="1">
      <alignment horizontal="left" vertical="top" wrapText="1" readingOrder="1"/>
    </xf>
    <xf numFmtId="0" fontId="6" fillId="0" borderId="8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17859</xdr:rowOff>
    </xdr:from>
    <xdr:to>
      <xdr:col>3</xdr:col>
      <xdr:colOff>1169286</xdr:colOff>
      <xdr:row>1</xdr:row>
      <xdr:rowOff>27013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CEC23A70-8923-4DD8-A64D-89C73142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17859"/>
          <a:ext cx="1746740" cy="20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T415"/>
  <sheetViews>
    <sheetView showGridLines="0" tabSelected="1" view="pageBreakPreview" zoomScale="160" zoomScaleNormal="130" zoomScaleSheetLayoutView="160" workbookViewId="0"/>
  </sheetViews>
  <sheetFormatPr baseColWidth="10" defaultRowHeight="12.75" customHeight="1" x14ac:dyDescent="0.2"/>
  <cols>
    <col min="1" max="1" width="4.5703125" customWidth="1"/>
    <col min="2" max="2" width="1.42578125" customWidth="1"/>
    <col min="3" max="3" width="3" customWidth="1"/>
    <col min="4" max="4" width="22.85546875" customWidth="1"/>
    <col min="5" max="5" width="9.85546875" customWidth="1"/>
    <col min="6" max="6" width="0.140625" customWidth="1"/>
    <col min="7" max="7" width="11" customWidth="1"/>
    <col min="8" max="8" width="0.140625" customWidth="1"/>
    <col min="9" max="9" width="11" customWidth="1"/>
    <col min="10" max="10" width="0.140625" customWidth="1"/>
    <col min="11" max="11" width="11" customWidth="1"/>
    <col min="12" max="12" width="0.140625" customWidth="1"/>
    <col min="13" max="13" width="11" customWidth="1"/>
    <col min="14" max="14" width="0.140625" customWidth="1"/>
    <col min="15" max="15" width="11" customWidth="1"/>
    <col min="16" max="16" width="0.140625" customWidth="1"/>
    <col min="17" max="17" width="11" customWidth="1"/>
    <col min="18" max="18" width="0.140625" customWidth="1"/>
    <col min="19" max="20" width="11" customWidth="1"/>
    <col min="21" max="256" width="6.85546875" customWidth="1"/>
  </cols>
  <sheetData>
    <row r="1" spans="1:20" ht="158.25" customHeight="1" x14ac:dyDescent="0.2"/>
    <row r="2" spans="1:20" ht="3.75" customHeight="1" x14ac:dyDescent="0.2"/>
    <row r="3" spans="1:20" x14ac:dyDescent="0.2">
      <c r="A3" s="45" t="s">
        <v>336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0" ht="12" customHeight="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</row>
    <row r="5" spans="1:20" ht="12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</row>
    <row r="6" spans="1:20" ht="3" customHeight="1" x14ac:dyDescent="0.2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3"/>
    </row>
    <row r="7" spans="1:20" ht="2.25" customHeight="1" x14ac:dyDescent="0.2"/>
    <row r="8" spans="1:20" ht="12" customHeight="1" x14ac:dyDescent="0.2">
      <c r="A8" s="1"/>
      <c r="B8" s="3"/>
      <c r="C8" s="3"/>
      <c r="D8" s="3"/>
      <c r="E8" s="3"/>
      <c r="F8" s="57" t="s">
        <v>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2.25" customHeight="1" x14ac:dyDescent="0.2">
      <c r="A9" s="2"/>
      <c r="B9" s="5"/>
      <c r="C9" s="5"/>
      <c r="D9" s="5"/>
      <c r="E9" s="5"/>
      <c r="F9" s="1"/>
      <c r="G9" s="3"/>
      <c r="H9" s="1"/>
      <c r="I9" s="4"/>
      <c r="J9" s="3"/>
      <c r="K9" s="4"/>
      <c r="L9" s="3"/>
      <c r="M9" s="4"/>
      <c r="N9" s="3"/>
      <c r="O9" s="4"/>
      <c r="P9" s="3"/>
      <c r="Q9" s="4"/>
      <c r="R9" s="3"/>
      <c r="S9" s="4"/>
      <c r="T9" s="4"/>
    </row>
    <row r="10" spans="1:20" ht="3" customHeight="1" x14ac:dyDescent="0.2">
      <c r="A10" s="54" t="s">
        <v>1</v>
      </c>
      <c r="B10" s="55"/>
      <c r="C10" s="55"/>
      <c r="D10" s="55"/>
      <c r="E10" s="5"/>
      <c r="F10" s="2"/>
      <c r="G10" s="5"/>
      <c r="H10" s="2"/>
      <c r="I10" s="42" t="s">
        <v>2</v>
      </c>
      <c r="J10" s="5"/>
      <c r="K10" s="6"/>
      <c r="L10" s="5"/>
      <c r="M10" s="6"/>
      <c r="N10" s="5"/>
      <c r="O10" s="6"/>
      <c r="P10" s="5"/>
      <c r="Q10" s="6"/>
      <c r="R10" s="5"/>
      <c r="S10" s="6"/>
      <c r="T10" s="6"/>
    </row>
    <row r="11" spans="1:20" ht="8.25" customHeight="1" x14ac:dyDescent="0.2">
      <c r="A11" s="54"/>
      <c r="B11" s="55"/>
      <c r="C11" s="55"/>
      <c r="D11" s="55"/>
      <c r="E11" s="5"/>
      <c r="F11" s="2"/>
      <c r="G11" s="55" t="s">
        <v>3</v>
      </c>
      <c r="H11" s="2"/>
      <c r="I11" s="42"/>
      <c r="J11" s="5"/>
      <c r="K11" s="42" t="s">
        <v>4</v>
      </c>
      <c r="L11" s="5"/>
      <c r="M11" s="42" t="s">
        <v>5</v>
      </c>
      <c r="N11" s="5"/>
      <c r="O11" s="42" t="s">
        <v>6</v>
      </c>
      <c r="P11" s="5"/>
      <c r="Q11" s="42" t="s">
        <v>7</v>
      </c>
      <c r="R11" s="5"/>
      <c r="S11" s="42" t="s">
        <v>8</v>
      </c>
      <c r="T11" s="42" t="s">
        <v>9</v>
      </c>
    </row>
    <row r="12" spans="1:20" ht="3" customHeight="1" x14ac:dyDescent="0.2">
      <c r="A12" s="2"/>
      <c r="B12" s="5"/>
      <c r="C12" s="5"/>
      <c r="D12" s="5"/>
      <c r="E12" s="5"/>
      <c r="F12" s="2"/>
      <c r="G12" s="55"/>
      <c r="H12" s="2"/>
      <c r="I12" s="42"/>
      <c r="J12" s="5"/>
      <c r="K12" s="42"/>
      <c r="L12" s="5"/>
      <c r="M12" s="42"/>
      <c r="N12" s="5"/>
      <c r="O12" s="42"/>
      <c r="P12" s="5"/>
      <c r="Q12" s="42"/>
      <c r="R12" s="5"/>
      <c r="S12" s="42"/>
      <c r="T12" s="42"/>
    </row>
    <row r="13" spans="1:20" ht="5.25" customHeight="1" x14ac:dyDescent="0.2">
      <c r="A13" s="7"/>
      <c r="B13" s="8"/>
      <c r="C13" s="8"/>
      <c r="D13" s="8"/>
      <c r="E13" s="8"/>
      <c r="F13" s="7"/>
      <c r="G13" s="8"/>
      <c r="H13" s="7"/>
      <c r="I13" s="56"/>
      <c r="J13" s="8"/>
      <c r="K13" s="9"/>
      <c r="L13" s="8"/>
      <c r="M13" s="9"/>
      <c r="N13" s="8"/>
      <c r="O13" s="9"/>
      <c r="P13" s="8"/>
      <c r="Q13" s="9"/>
      <c r="R13" s="8"/>
      <c r="S13" s="9"/>
      <c r="T13" s="9"/>
    </row>
    <row r="14" spans="1:20" s="23" customFormat="1" ht="12.75" customHeight="1" x14ac:dyDescent="0.2">
      <c r="A14" s="21"/>
      <c r="B14" s="25"/>
      <c r="C14" s="43" t="s">
        <v>10</v>
      </c>
      <c r="D14" s="43"/>
      <c r="E14" s="44"/>
      <c r="F14" s="22"/>
      <c r="H14" s="22"/>
      <c r="I14" s="24"/>
      <c r="K14" s="24"/>
      <c r="M14" s="24"/>
      <c r="O14" s="24"/>
      <c r="Q14" s="24"/>
      <c r="S14" s="24"/>
      <c r="T14" s="24"/>
    </row>
    <row r="15" spans="1:20" ht="18" x14ac:dyDescent="0.2">
      <c r="A15" s="10" t="s">
        <v>11</v>
      </c>
      <c r="B15" s="26"/>
      <c r="C15" s="60" t="s">
        <v>12</v>
      </c>
      <c r="D15" s="60"/>
      <c r="E15" s="61"/>
      <c r="F15" s="11"/>
      <c r="G15" s="16">
        <v>321246049.69999999</v>
      </c>
      <c r="H15" s="11"/>
      <c r="I15" s="17">
        <v>0</v>
      </c>
      <c r="K15" s="17">
        <f>+G15+I15</f>
        <v>321246049.69999999</v>
      </c>
      <c r="M15" s="17">
        <v>321246049.69999999</v>
      </c>
      <c r="O15" s="17">
        <v>321246049.69999999</v>
      </c>
      <c r="Q15" s="17">
        <v>321246049.69999999</v>
      </c>
      <c r="S15" s="17">
        <v>321246049.69999999</v>
      </c>
      <c r="T15" s="17">
        <f>+K15-O15</f>
        <v>0</v>
      </c>
    </row>
    <row r="16" spans="1:20" ht="9.75" customHeight="1" x14ac:dyDescent="0.2">
      <c r="A16" s="10" t="s">
        <v>13</v>
      </c>
      <c r="B16" s="26"/>
      <c r="C16" s="60" t="s">
        <v>14</v>
      </c>
      <c r="D16" s="60"/>
      <c r="E16" s="61"/>
      <c r="F16" s="11"/>
      <c r="G16" s="18">
        <v>65328179.219999999</v>
      </c>
      <c r="H16" s="11"/>
      <c r="I16" s="19">
        <v>0</v>
      </c>
      <c r="K16" s="19">
        <f t="shared" ref="K16:K66" si="0">+G16+I16</f>
        <v>65328179.219999999</v>
      </c>
      <c r="M16" s="19">
        <v>65328179.219999999</v>
      </c>
      <c r="O16" s="19">
        <v>65328179.219999999</v>
      </c>
      <c r="Q16" s="19">
        <v>65328179.219999999</v>
      </c>
      <c r="S16" s="19">
        <v>65328179.219999999</v>
      </c>
      <c r="T16" s="19">
        <f t="shared" ref="T16:T65" si="1">+K16-O16</f>
        <v>0</v>
      </c>
    </row>
    <row r="17" spans="1:20" ht="9.75" customHeight="1" x14ac:dyDescent="0.2">
      <c r="A17" s="10" t="s">
        <v>15</v>
      </c>
      <c r="B17" s="26"/>
      <c r="C17" s="60" t="s">
        <v>16</v>
      </c>
      <c r="D17" s="60"/>
      <c r="E17" s="61"/>
      <c r="F17" s="11"/>
      <c r="G17" s="18">
        <v>606843286.51999998</v>
      </c>
      <c r="H17" s="11"/>
      <c r="I17" s="19">
        <v>47960000.039999999</v>
      </c>
      <c r="K17" s="19">
        <f t="shared" si="0"/>
        <v>654803286.55999994</v>
      </c>
      <c r="M17" s="19">
        <v>654803286.55999994</v>
      </c>
      <c r="O17" s="19">
        <v>654803286.55999994</v>
      </c>
      <c r="Q17" s="19">
        <v>654803286.55999994</v>
      </c>
      <c r="S17" s="19">
        <v>654803286.55999994</v>
      </c>
      <c r="T17" s="19">
        <f t="shared" si="1"/>
        <v>0</v>
      </c>
    </row>
    <row r="18" spans="1:20" ht="18" x14ac:dyDescent="0.2">
      <c r="A18" s="10" t="s">
        <v>17</v>
      </c>
      <c r="B18" s="26"/>
      <c r="C18" s="60" t="s">
        <v>18</v>
      </c>
      <c r="D18" s="60"/>
      <c r="E18" s="61"/>
      <c r="F18" s="11"/>
      <c r="G18" s="18">
        <v>540471260.20000005</v>
      </c>
      <c r="H18" s="11"/>
      <c r="I18" s="19">
        <v>113126100.34999999</v>
      </c>
      <c r="K18" s="19">
        <f t="shared" si="0"/>
        <v>653597360.55000007</v>
      </c>
      <c r="M18" s="19">
        <v>653597360.54999995</v>
      </c>
      <c r="O18" s="19">
        <v>653597360.54999995</v>
      </c>
      <c r="Q18" s="19">
        <v>653597360.54999995</v>
      </c>
      <c r="S18" s="19">
        <v>648336698.16999996</v>
      </c>
      <c r="T18" s="19">
        <f t="shared" si="1"/>
        <v>0</v>
      </c>
    </row>
    <row r="19" spans="1:20" ht="9" customHeight="1" x14ac:dyDescent="0.2">
      <c r="A19" s="10" t="s">
        <v>19</v>
      </c>
      <c r="B19" s="26"/>
      <c r="C19" s="60" t="s">
        <v>386</v>
      </c>
      <c r="D19" s="60"/>
      <c r="E19" s="61"/>
      <c r="F19" s="11"/>
      <c r="G19" s="18">
        <v>116701336.33</v>
      </c>
      <c r="H19" s="11"/>
      <c r="I19" s="19">
        <v>-8682841.2400000002</v>
      </c>
      <c r="K19" s="19">
        <f t="shared" si="0"/>
        <v>108018495.09</v>
      </c>
      <c r="M19" s="19">
        <v>108018495.09</v>
      </c>
      <c r="O19" s="19">
        <v>108018495.09</v>
      </c>
      <c r="Q19" s="19">
        <v>107577520.23999999</v>
      </c>
      <c r="S19" s="19">
        <v>105236816.70999999</v>
      </c>
      <c r="T19" s="19">
        <f t="shared" si="1"/>
        <v>0</v>
      </c>
    </row>
    <row r="20" spans="1:20" ht="9.75" customHeight="1" x14ac:dyDescent="0.2">
      <c r="A20" s="10" t="s">
        <v>20</v>
      </c>
      <c r="B20" s="26"/>
      <c r="C20" s="60" t="s">
        <v>387</v>
      </c>
      <c r="D20" s="60"/>
      <c r="E20" s="61"/>
      <c r="F20" s="11"/>
      <c r="G20" s="18">
        <v>65880545.740000002</v>
      </c>
      <c r="H20" s="11"/>
      <c r="I20" s="19">
        <v>-5459054.3600000003</v>
      </c>
      <c r="K20" s="19">
        <f t="shared" si="0"/>
        <v>60421491.380000003</v>
      </c>
      <c r="M20" s="19">
        <v>60421491.380000003</v>
      </c>
      <c r="O20" s="19">
        <v>60421491.380000003</v>
      </c>
      <c r="Q20" s="19">
        <v>60211410.079999998</v>
      </c>
      <c r="S20" s="19">
        <v>58674339.829999998</v>
      </c>
      <c r="T20" s="19">
        <f t="shared" si="1"/>
        <v>0</v>
      </c>
    </row>
    <row r="21" spans="1:20" ht="9.75" customHeight="1" x14ac:dyDescent="0.2">
      <c r="A21" s="10" t="s">
        <v>21</v>
      </c>
      <c r="B21" s="26"/>
      <c r="C21" s="60" t="s">
        <v>22</v>
      </c>
      <c r="D21" s="60"/>
      <c r="E21" s="61"/>
      <c r="F21" s="11"/>
      <c r="G21" s="18">
        <v>20271173</v>
      </c>
      <c r="H21" s="11"/>
      <c r="I21" s="19">
        <v>0</v>
      </c>
      <c r="K21" s="19">
        <f t="shared" si="0"/>
        <v>20271173</v>
      </c>
      <c r="M21" s="19">
        <v>20271173</v>
      </c>
      <c r="O21" s="19">
        <v>20271173</v>
      </c>
      <c r="Q21" s="19">
        <v>20271173</v>
      </c>
      <c r="S21" s="19">
        <v>20271173</v>
      </c>
      <c r="T21" s="19">
        <f t="shared" si="1"/>
        <v>0</v>
      </c>
    </row>
    <row r="22" spans="1:20" ht="9.75" customHeight="1" x14ac:dyDescent="0.2">
      <c r="A22" s="10" t="s">
        <v>23</v>
      </c>
      <c r="B22" s="26"/>
      <c r="C22" s="60" t="s">
        <v>388</v>
      </c>
      <c r="D22" s="60"/>
      <c r="E22" s="61"/>
      <c r="F22" s="11"/>
      <c r="G22" s="18">
        <v>62972663.210000001</v>
      </c>
      <c r="H22" s="11"/>
      <c r="I22" s="19">
        <v>13162547.640000001</v>
      </c>
      <c r="K22" s="19">
        <f t="shared" si="0"/>
        <v>76135210.849999994</v>
      </c>
      <c r="M22" s="19">
        <v>76135210.849999994</v>
      </c>
      <c r="O22" s="19">
        <v>76135210.849999994</v>
      </c>
      <c r="Q22" s="19">
        <v>76014989.5</v>
      </c>
      <c r="S22" s="19">
        <v>74749684.579999998</v>
      </c>
      <c r="T22" s="19">
        <f t="shared" si="1"/>
        <v>0</v>
      </c>
    </row>
    <row r="23" spans="1:20" ht="9.75" customHeight="1" x14ac:dyDescent="0.2">
      <c r="A23" s="10" t="s">
        <v>24</v>
      </c>
      <c r="B23" s="26"/>
      <c r="C23" s="60" t="s">
        <v>25</v>
      </c>
      <c r="D23" s="60"/>
      <c r="E23" s="61"/>
      <c r="F23" s="11"/>
      <c r="G23" s="18">
        <v>2167821.2200000002</v>
      </c>
      <c r="H23" s="11"/>
      <c r="I23" s="19">
        <v>-547014.04</v>
      </c>
      <c r="K23" s="19">
        <f t="shared" si="0"/>
        <v>1620807.1800000002</v>
      </c>
      <c r="M23" s="19">
        <v>1620807.18</v>
      </c>
      <c r="O23" s="19">
        <v>1620807.18</v>
      </c>
      <c r="Q23" s="19">
        <v>1611992.58</v>
      </c>
      <c r="S23" s="19">
        <v>1578971.82</v>
      </c>
      <c r="T23" s="19">
        <f t="shared" si="1"/>
        <v>0</v>
      </c>
    </row>
    <row r="24" spans="1:20" ht="9.75" customHeight="1" x14ac:dyDescent="0.2">
      <c r="A24" s="10" t="s">
        <v>26</v>
      </c>
      <c r="B24" s="26"/>
      <c r="C24" s="60" t="s">
        <v>389</v>
      </c>
      <c r="D24" s="60"/>
      <c r="E24" s="61"/>
      <c r="F24" s="11"/>
      <c r="G24" s="18">
        <v>55818792.119999997</v>
      </c>
      <c r="H24" s="11"/>
      <c r="I24" s="19">
        <v>39049228.359999999</v>
      </c>
      <c r="K24" s="19">
        <f t="shared" si="0"/>
        <v>94868020.479999989</v>
      </c>
      <c r="M24" s="19">
        <v>94868020.480000004</v>
      </c>
      <c r="O24" s="19">
        <v>95283752.370000005</v>
      </c>
      <c r="Q24" s="19">
        <v>95117744.069999993</v>
      </c>
      <c r="S24" s="19">
        <v>92910250.540000007</v>
      </c>
      <c r="T24" s="19">
        <f t="shared" si="1"/>
        <v>-415731.8900000155</v>
      </c>
    </row>
    <row r="25" spans="1:20" ht="18" x14ac:dyDescent="0.2">
      <c r="A25" s="10" t="s">
        <v>27</v>
      </c>
      <c r="B25" s="26"/>
      <c r="C25" s="60" t="s">
        <v>390</v>
      </c>
      <c r="D25" s="60"/>
      <c r="E25" s="61"/>
      <c r="F25" s="11"/>
      <c r="G25" s="18">
        <v>10991946.189999999</v>
      </c>
      <c r="H25" s="11"/>
      <c r="I25" s="19">
        <v>3060434.23</v>
      </c>
      <c r="K25" s="19">
        <f t="shared" si="0"/>
        <v>14052380.42</v>
      </c>
      <c r="M25" s="19">
        <v>14052380.42</v>
      </c>
      <c r="O25" s="19">
        <v>14052380.42</v>
      </c>
      <c r="Q25" s="19">
        <v>14009531.67</v>
      </c>
      <c r="S25" s="19">
        <v>13677877.15</v>
      </c>
      <c r="T25" s="19">
        <f t="shared" si="1"/>
        <v>0</v>
      </c>
    </row>
    <row r="26" spans="1:20" ht="18" x14ac:dyDescent="0.2">
      <c r="A26" s="10" t="s">
        <v>28</v>
      </c>
      <c r="B26" s="26"/>
      <c r="C26" s="60" t="s">
        <v>391</v>
      </c>
      <c r="D26" s="60"/>
      <c r="E26" s="61"/>
      <c r="F26" s="11"/>
      <c r="G26" s="18">
        <v>28285666.609999999</v>
      </c>
      <c r="H26" s="11"/>
      <c r="I26" s="19">
        <v>-7931902.4100000001</v>
      </c>
      <c r="K26" s="19">
        <f t="shared" si="0"/>
        <v>20353764.199999999</v>
      </c>
      <c r="M26" s="19">
        <v>20353764.199999999</v>
      </c>
      <c r="O26" s="19">
        <v>20353764.199999999</v>
      </c>
      <c r="Q26" s="19">
        <v>20229380.399999999</v>
      </c>
      <c r="S26" s="19">
        <v>19617596.649999999</v>
      </c>
      <c r="T26" s="19">
        <f t="shared" si="1"/>
        <v>0</v>
      </c>
    </row>
    <row r="27" spans="1:20" ht="18" x14ac:dyDescent="0.2">
      <c r="A27" s="10" t="s">
        <v>29</v>
      </c>
      <c r="B27" s="26"/>
      <c r="C27" s="60" t="s">
        <v>392</v>
      </c>
      <c r="D27" s="60"/>
      <c r="E27" s="61"/>
      <c r="F27" s="11"/>
      <c r="G27" s="18">
        <v>84370152.790000007</v>
      </c>
      <c r="H27" s="11"/>
      <c r="I27" s="19">
        <v>-14292563.560000001</v>
      </c>
      <c r="K27" s="19">
        <f t="shared" si="0"/>
        <v>70077589.230000004</v>
      </c>
      <c r="M27" s="19">
        <v>70077589.230000004</v>
      </c>
      <c r="O27" s="19">
        <v>70077589.230000004</v>
      </c>
      <c r="Q27" s="19">
        <v>69519576.079999998</v>
      </c>
      <c r="S27" s="19">
        <v>67098910.719999999</v>
      </c>
      <c r="T27" s="19">
        <f t="shared" si="1"/>
        <v>0</v>
      </c>
    </row>
    <row r="28" spans="1:20" ht="9.75" customHeight="1" x14ac:dyDescent="0.2">
      <c r="A28" s="10" t="s">
        <v>30</v>
      </c>
      <c r="B28" s="26"/>
      <c r="C28" s="60" t="s">
        <v>393</v>
      </c>
      <c r="D28" s="60"/>
      <c r="E28" s="61"/>
      <c r="F28" s="11"/>
      <c r="G28" s="18">
        <v>38161588.920000002</v>
      </c>
      <c r="H28" s="11"/>
      <c r="I28" s="19">
        <v>-3362923.17</v>
      </c>
      <c r="K28" s="19">
        <f t="shared" si="0"/>
        <v>34798665.75</v>
      </c>
      <c r="M28" s="19">
        <v>34798665.75</v>
      </c>
      <c r="O28" s="19">
        <v>34798665.75</v>
      </c>
      <c r="Q28" s="19">
        <v>34696318.450000003</v>
      </c>
      <c r="S28" s="19">
        <v>33046271.550000001</v>
      </c>
      <c r="T28" s="19">
        <f t="shared" si="1"/>
        <v>0</v>
      </c>
    </row>
    <row r="29" spans="1:20" ht="18" x14ac:dyDescent="0.2">
      <c r="A29" s="10" t="s">
        <v>337</v>
      </c>
      <c r="B29" s="26"/>
      <c r="C29" s="60" t="s">
        <v>394</v>
      </c>
      <c r="D29" s="60"/>
      <c r="E29" s="61"/>
      <c r="F29" s="11"/>
      <c r="G29" s="18">
        <v>4040839.75</v>
      </c>
      <c r="H29" s="11"/>
      <c r="I29" s="19">
        <v>-806897.51</v>
      </c>
      <c r="K29" s="19">
        <f t="shared" si="0"/>
        <v>3233942.24</v>
      </c>
      <c r="M29" s="19">
        <v>3233942.24</v>
      </c>
      <c r="O29" s="19">
        <v>3233942.24</v>
      </c>
      <c r="Q29" s="19">
        <v>3219251.24</v>
      </c>
      <c r="S29" s="19">
        <v>3147251.67</v>
      </c>
      <c r="T29" s="19">
        <f t="shared" si="1"/>
        <v>0</v>
      </c>
    </row>
    <row r="30" spans="1:20" ht="18" x14ac:dyDescent="0.2">
      <c r="A30" s="10" t="s">
        <v>32</v>
      </c>
      <c r="B30" s="26"/>
      <c r="C30" s="60" t="s">
        <v>395</v>
      </c>
      <c r="D30" s="60"/>
      <c r="E30" s="61"/>
      <c r="F30" s="11"/>
      <c r="G30" s="18">
        <v>7239373.7699999996</v>
      </c>
      <c r="H30" s="11"/>
      <c r="I30" s="19">
        <v>-2124573.2400000002</v>
      </c>
      <c r="K30" s="19">
        <f t="shared" si="0"/>
        <v>5114800.5299999993</v>
      </c>
      <c r="M30" s="19">
        <v>5114800.53</v>
      </c>
      <c r="O30" s="19">
        <v>5114800.53</v>
      </c>
      <c r="Q30" s="19">
        <v>5088111.88</v>
      </c>
      <c r="S30" s="19">
        <v>4972670.5199999996</v>
      </c>
      <c r="T30" s="19">
        <f t="shared" si="1"/>
        <v>0</v>
      </c>
    </row>
    <row r="31" spans="1:20" ht="9" customHeight="1" x14ac:dyDescent="0.2">
      <c r="A31" s="10" t="s">
        <v>33</v>
      </c>
      <c r="B31" s="26"/>
      <c r="C31" s="60" t="s">
        <v>396</v>
      </c>
      <c r="D31" s="60"/>
      <c r="E31" s="61"/>
      <c r="F31" s="11"/>
      <c r="G31" s="18">
        <v>62940170.939999998</v>
      </c>
      <c r="H31" s="11"/>
      <c r="I31" s="19">
        <v>-10015064.6</v>
      </c>
      <c r="K31" s="19">
        <f t="shared" si="0"/>
        <v>52925106.339999996</v>
      </c>
      <c r="M31" s="19">
        <v>52925106.340000004</v>
      </c>
      <c r="O31" s="19">
        <v>52925106.340000004</v>
      </c>
      <c r="Q31" s="19">
        <v>52729226.340000004</v>
      </c>
      <c r="S31" s="19">
        <v>51655926.530000001</v>
      </c>
      <c r="T31" s="19">
        <f t="shared" si="1"/>
        <v>0</v>
      </c>
    </row>
    <row r="32" spans="1:20" ht="18" x14ac:dyDescent="0.2">
      <c r="A32" s="10" t="s">
        <v>34</v>
      </c>
      <c r="B32" s="26"/>
      <c r="C32" s="60" t="s">
        <v>397</v>
      </c>
      <c r="D32" s="60"/>
      <c r="E32" s="61"/>
      <c r="F32" s="11"/>
      <c r="G32" s="18">
        <v>10885002.109999999</v>
      </c>
      <c r="H32" s="11"/>
      <c r="I32" s="19">
        <v>-2254376.2999999998</v>
      </c>
      <c r="K32" s="19">
        <f t="shared" si="0"/>
        <v>8630625.8099999987</v>
      </c>
      <c r="M32" s="19">
        <v>8630625.8100000005</v>
      </c>
      <c r="O32" s="19">
        <v>8630625.8100000005</v>
      </c>
      <c r="Q32" s="19">
        <v>8572106.6600000001</v>
      </c>
      <c r="S32" s="19">
        <v>8328697.4900000002</v>
      </c>
      <c r="T32" s="19">
        <f t="shared" si="1"/>
        <v>0</v>
      </c>
    </row>
    <row r="33" spans="1:20" ht="18" x14ac:dyDescent="0.2">
      <c r="A33" s="10" t="s">
        <v>35</v>
      </c>
      <c r="B33" s="26"/>
      <c r="C33" s="60" t="s">
        <v>398</v>
      </c>
      <c r="D33" s="60"/>
      <c r="E33" s="61"/>
      <c r="F33" s="11"/>
      <c r="G33" s="18">
        <v>10395965.779999999</v>
      </c>
      <c r="H33" s="11"/>
      <c r="I33" s="19">
        <v>-156685.73000000001</v>
      </c>
      <c r="K33" s="19">
        <f t="shared" si="0"/>
        <v>10239280.049999999</v>
      </c>
      <c r="M33" s="19">
        <v>10239280.050000001</v>
      </c>
      <c r="O33" s="19">
        <v>10239280.050000001</v>
      </c>
      <c r="Q33" s="19">
        <v>10171211.75</v>
      </c>
      <c r="S33" s="19">
        <v>9873146.7599999998</v>
      </c>
      <c r="T33" s="19">
        <f t="shared" si="1"/>
        <v>0</v>
      </c>
    </row>
    <row r="34" spans="1:20" ht="9.75" customHeight="1" x14ac:dyDescent="0.2">
      <c r="A34" s="10" t="s">
        <v>36</v>
      </c>
      <c r="B34" s="26"/>
      <c r="C34" s="60" t="s">
        <v>399</v>
      </c>
      <c r="D34" s="60"/>
      <c r="E34" s="61"/>
      <c r="F34" s="11"/>
      <c r="G34" s="18">
        <v>35499906.899999999</v>
      </c>
      <c r="H34" s="11"/>
      <c r="I34" s="19">
        <v>33983222.810000002</v>
      </c>
      <c r="K34" s="19">
        <f t="shared" si="0"/>
        <v>69483129.710000008</v>
      </c>
      <c r="M34" s="19">
        <v>69483129.709999993</v>
      </c>
      <c r="O34" s="19">
        <v>69483129.709999993</v>
      </c>
      <c r="Q34" s="19">
        <v>69414326.859999999</v>
      </c>
      <c r="S34" s="19">
        <v>63095874.039999999</v>
      </c>
      <c r="T34" s="19">
        <f t="shared" si="1"/>
        <v>0</v>
      </c>
    </row>
    <row r="35" spans="1:20" ht="18" x14ac:dyDescent="0.2">
      <c r="A35" s="10" t="s">
        <v>37</v>
      </c>
      <c r="B35" s="26"/>
      <c r="C35" s="60" t="s">
        <v>38</v>
      </c>
      <c r="D35" s="60"/>
      <c r="E35" s="61"/>
      <c r="F35" s="11"/>
      <c r="G35" s="18">
        <v>75993809.840000004</v>
      </c>
      <c r="H35" s="11"/>
      <c r="I35" s="19">
        <v>25269442.039999999</v>
      </c>
      <c r="K35" s="19">
        <f t="shared" si="0"/>
        <v>101263251.88</v>
      </c>
      <c r="M35" s="19">
        <v>101263251.88</v>
      </c>
      <c r="O35" s="19">
        <v>101263251.88</v>
      </c>
      <c r="Q35" s="19">
        <v>101263251.88</v>
      </c>
      <c r="S35" s="19">
        <v>99418238.269999996</v>
      </c>
      <c r="T35" s="19">
        <f t="shared" si="1"/>
        <v>0</v>
      </c>
    </row>
    <row r="36" spans="1:20" ht="18" x14ac:dyDescent="0.2">
      <c r="A36" s="10" t="s">
        <v>39</v>
      </c>
      <c r="B36" s="26"/>
      <c r="C36" s="60" t="s">
        <v>400</v>
      </c>
      <c r="D36" s="60"/>
      <c r="E36" s="61"/>
      <c r="F36" s="11"/>
      <c r="G36" s="18">
        <v>9287333.1500000004</v>
      </c>
      <c r="H36" s="11"/>
      <c r="I36" s="19">
        <v>-1358314.68</v>
      </c>
      <c r="K36" s="19">
        <f t="shared" si="0"/>
        <v>7929018.4700000007</v>
      </c>
      <c r="M36" s="19">
        <v>7929018.4699999997</v>
      </c>
      <c r="O36" s="19">
        <v>7929018.4699999997</v>
      </c>
      <c r="Q36" s="19">
        <v>7876865.4199999999</v>
      </c>
      <c r="S36" s="19">
        <v>7641638.0700000003</v>
      </c>
      <c r="T36" s="19">
        <f t="shared" si="1"/>
        <v>0</v>
      </c>
    </row>
    <row r="37" spans="1:20" ht="9" customHeight="1" x14ac:dyDescent="0.2">
      <c r="A37" s="27" t="s">
        <v>40</v>
      </c>
      <c r="B37" s="28"/>
      <c r="C37" s="64" t="s">
        <v>401</v>
      </c>
      <c r="D37" s="64"/>
      <c r="E37" s="65"/>
      <c r="F37" s="13"/>
      <c r="G37" s="29">
        <v>191090027.87</v>
      </c>
      <c r="H37" s="13"/>
      <c r="I37" s="30">
        <v>393334.62</v>
      </c>
      <c r="J37" s="14"/>
      <c r="K37" s="30">
        <f t="shared" si="0"/>
        <v>191483362.49000001</v>
      </c>
      <c r="L37" s="14"/>
      <c r="M37" s="30">
        <v>191483362.49000001</v>
      </c>
      <c r="N37" s="14"/>
      <c r="O37" s="30">
        <v>191483362.49000001</v>
      </c>
      <c r="P37" s="14"/>
      <c r="Q37" s="30">
        <v>190664339.24000001</v>
      </c>
      <c r="R37" s="14"/>
      <c r="S37" s="30">
        <v>186017047.88999999</v>
      </c>
      <c r="T37" s="30">
        <f t="shared" si="1"/>
        <v>0</v>
      </c>
    </row>
    <row r="38" spans="1:20" ht="18" x14ac:dyDescent="0.2">
      <c r="A38" s="10" t="s">
        <v>41</v>
      </c>
      <c r="B38" s="26"/>
      <c r="C38" s="60" t="s">
        <v>402</v>
      </c>
      <c r="D38" s="60"/>
      <c r="E38" s="61"/>
      <c r="F38" s="11"/>
      <c r="G38" s="18">
        <v>456338968.38</v>
      </c>
      <c r="H38" s="11"/>
      <c r="I38" s="19">
        <v>-217741713.91</v>
      </c>
      <c r="K38" s="19">
        <f t="shared" si="0"/>
        <v>238597254.47</v>
      </c>
      <c r="M38" s="19">
        <v>238597254.47</v>
      </c>
      <c r="O38" s="19">
        <v>238597254.47</v>
      </c>
      <c r="Q38" s="19">
        <v>237165371.66999999</v>
      </c>
      <c r="S38" s="19">
        <v>228434254.31</v>
      </c>
      <c r="T38" s="19">
        <f t="shared" si="1"/>
        <v>0</v>
      </c>
    </row>
    <row r="39" spans="1:20" ht="9" customHeight="1" x14ac:dyDescent="0.2">
      <c r="A39" s="10" t="s">
        <v>42</v>
      </c>
      <c r="B39" s="26"/>
      <c r="C39" s="60" t="s">
        <v>43</v>
      </c>
      <c r="D39" s="60"/>
      <c r="E39" s="61"/>
      <c r="F39" s="11"/>
      <c r="G39" s="18">
        <v>265281490.44</v>
      </c>
      <c r="H39" s="11"/>
      <c r="I39" s="19">
        <v>-74412105.120000005</v>
      </c>
      <c r="K39" s="19">
        <f t="shared" si="0"/>
        <v>190869385.31999999</v>
      </c>
      <c r="M39" s="19">
        <v>190869385.31999999</v>
      </c>
      <c r="O39" s="19">
        <v>190869385.31999999</v>
      </c>
      <c r="Q39" s="19">
        <v>189685045.87</v>
      </c>
      <c r="S39" s="19">
        <v>183292151.99000001</v>
      </c>
      <c r="T39" s="19">
        <f t="shared" si="1"/>
        <v>0</v>
      </c>
    </row>
    <row r="40" spans="1:20" ht="18" x14ac:dyDescent="0.2">
      <c r="A40" s="10" t="s">
        <v>44</v>
      </c>
      <c r="B40" s="26"/>
      <c r="C40" s="60" t="s">
        <v>403</v>
      </c>
      <c r="D40" s="60"/>
      <c r="E40" s="61"/>
      <c r="F40" s="11"/>
      <c r="G40" s="18">
        <v>65710503.950000003</v>
      </c>
      <c r="H40" s="11"/>
      <c r="I40" s="19">
        <v>-14854952.890000001</v>
      </c>
      <c r="K40" s="19">
        <f t="shared" si="0"/>
        <v>50855551.060000002</v>
      </c>
      <c r="M40" s="19">
        <v>50855551.060000002</v>
      </c>
      <c r="O40" s="19">
        <v>50855551.060000002</v>
      </c>
      <c r="Q40" s="19">
        <v>50593806.409999996</v>
      </c>
      <c r="S40" s="19">
        <v>49157318.57</v>
      </c>
      <c r="T40" s="19">
        <f t="shared" si="1"/>
        <v>0</v>
      </c>
    </row>
    <row r="41" spans="1:20" ht="18" x14ac:dyDescent="0.2">
      <c r="A41" s="10" t="s">
        <v>45</v>
      </c>
      <c r="B41" s="26"/>
      <c r="C41" s="60" t="s">
        <v>404</v>
      </c>
      <c r="D41" s="60"/>
      <c r="E41" s="61"/>
      <c r="F41" s="11"/>
      <c r="G41" s="18">
        <v>26130646.98</v>
      </c>
      <c r="H41" s="11"/>
      <c r="I41" s="19">
        <v>-1633060.52</v>
      </c>
      <c r="K41" s="19">
        <f t="shared" si="0"/>
        <v>24497586.460000001</v>
      </c>
      <c r="M41" s="19">
        <v>24497586.460000001</v>
      </c>
      <c r="O41" s="19">
        <v>24497586.460000001</v>
      </c>
      <c r="Q41" s="19">
        <v>24410909.559999999</v>
      </c>
      <c r="S41" s="19">
        <v>23713876.920000002</v>
      </c>
      <c r="T41" s="19">
        <f t="shared" si="1"/>
        <v>0</v>
      </c>
    </row>
    <row r="42" spans="1:20" ht="9.75" customHeight="1" x14ac:dyDescent="0.2">
      <c r="A42" s="10" t="s">
        <v>46</v>
      </c>
      <c r="B42" s="26"/>
      <c r="C42" s="60" t="s">
        <v>405</v>
      </c>
      <c r="D42" s="60"/>
      <c r="E42" s="61"/>
      <c r="F42" s="11"/>
      <c r="G42" s="18">
        <v>630982271.78999996</v>
      </c>
      <c r="H42" s="11"/>
      <c r="I42" s="19">
        <v>102660560.62</v>
      </c>
      <c r="K42" s="19">
        <f t="shared" si="0"/>
        <v>733642832.40999997</v>
      </c>
      <c r="M42" s="19">
        <v>733642832.40999997</v>
      </c>
      <c r="O42" s="19">
        <v>733642832.40999997</v>
      </c>
      <c r="Q42" s="19">
        <v>733206509.71000004</v>
      </c>
      <c r="S42" s="19">
        <v>721323011.07000005</v>
      </c>
      <c r="T42" s="19">
        <f t="shared" si="1"/>
        <v>0</v>
      </c>
    </row>
    <row r="43" spans="1:20" ht="18" x14ac:dyDescent="0.2">
      <c r="A43" s="10" t="s">
        <v>47</v>
      </c>
      <c r="B43" s="26"/>
      <c r="C43" s="60" t="s">
        <v>406</v>
      </c>
      <c r="D43" s="60"/>
      <c r="E43" s="61"/>
      <c r="F43" s="11"/>
      <c r="G43" s="18">
        <v>80033753.510000005</v>
      </c>
      <c r="H43" s="11"/>
      <c r="I43" s="19">
        <v>51066275.740000002</v>
      </c>
      <c r="K43" s="19">
        <f t="shared" si="0"/>
        <v>131100029.25</v>
      </c>
      <c r="M43" s="19">
        <v>131100029.25</v>
      </c>
      <c r="O43" s="19">
        <v>131100029.25</v>
      </c>
      <c r="Q43" s="19">
        <v>130909046.25</v>
      </c>
      <c r="S43" s="19">
        <v>127865983.34999999</v>
      </c>
      <c r="T43" s="19">
        <f t="shared" si="1"/>
        <v>0</v>
      </c>
    </row>
    <row r="44" spans="1:20" ht="9" customHeight="1" x14ac:dyDescent="0.2">
      <c r="A44" s="10" t="s">
        <v>48</v>
      </c>
      <c r="B44" s="26"/>
      <c r="C44" s="60" t="s">
        <v>407</v>
      </c>
      <c r="D44" s="60"/>
      <c r="E44" s="61"/>
      <c r="F44" s="11"/>
      <c r="G44" s="18">
        <v>55251395.240000002</v>
      </c>
      <c r="H44" s="11"/>
      <c r="I44" s="19">
        <v>35468773.359999999</v>
      </c>
      <c r="K44" s="19">
        <f t="shared" si="0"/>
        <v>90720168.599999994</v>
      </c>
      <c r="M44" s="19">
        <v>90720168.599999994</v>
      </c>
      <c r="O44" s="19">
        <v>90720168.599999994</v>
      </c>
      <c r="Q44" s="19">
        <v>90485357.450000003</v>
      </c>
      <c r="S44" s="19">
        <v>88537242</v>
      </c>
      <c r="T44" s="19">
        <f t="shared" si="1"/>
        <v>0</v>
      </c>
    </row>
    <row r="45" spans="1:20" ht="9.75" customHeight="1" x14ac:dyDescent="0.2">
      <c r="A45" s="10" t="s">
        <v>49</v>
      </c>
      <c r="B45" s="26"/>
      <c r="C45" s="60" t="s">
        <v>408</v>
      </c>
      <c r="D45" s="60"/>
      <c r="E45" s="61"/>
      <c r="F45" s="11"/>
      <c r="G45" s="18">
        <v>7444554.79</v>
      </c>
      <c r="H45" s="11"/>
      <c r="I45" s="19">
        <v>-2173918.27</v>
      </c>
      <c r="K45" s="19">
        <f t="shared" si="0"/>
        <v>5270636.5199999996</v>
      </c>
      <c r="M45" s="19">
        <v>5270636.5199999996</v>
      </c>
      <c r="O45" s="19">
        <v>5270636.5199999996</v>
      </c>
      <c r="Q45" s="19">
        <v>5250313.97</v>
      </c>
      <c r="S45" s="19">
        <v>5140777.5199999996</v>
      </c>
      <c r="T45" s="19">
        <f t="shared" si="1"/>
        <v>0</v>
      </c>
    </row>
    <row r="46" spans="1:20" ht="18" x14ac:dyDescent="0.2">
      <c r="A46" s="10" t="s">
        <v>50</v>
      </c>
      <c r="B46" s="26"/>
      <c r="C46" s="60" t="s">
        <v>409</v>
      </c>
      <c r="D46" s="60"/>
      <c r="E46" s="61"/>
      <c r="F46" s="11"/>
      <c r="G46" s="18">
        <v>20122593.690000001</v>
      </c>
      <c r="H46" s="11"/>
      <c r="I46" s="19">
        <v>-2093870.78</v>
      </c>
      <c r="K46" s="19">
        <f t="shared" si="0"/>
        <v>18028722.91</v>
      </c>
      <c r="M46" s="19">
        <v>18028722.91</v>
      </c>
      <c r="O46" s="19">
        <v>18028722.91</v>
      </c>
      <c r="Q46" s="19">
        <v>18028722.91</v>
      </c>
      <c r="S46" s="19">
        <v>18028722.91</v>
      </c>
      <c r="T46" s="19">
        <f t="shared" si="1"/>
        <v>0</v>
      </c>
    </row>
    <row r="47" spans="1:20" ht="18" x14ac:dyDescent="0.2">
      <c r="A47" s="10" t="s">
        <v>51</v>
      </c>
      <c r="B47" s="26"/>
      <c r="C47" s="60" t="s">
        <v>410</v>
      </c>
      <c r="D47" s="60"/>
      <c r="E47" s="61"/>
      <c r="F47" s="11"/>
      <c r="G47" s="18">
        <v>112295291.61</v>
      </c>
      <c r="H47" s="11"/>
      <c r="I47" s="19">
        <v>-17501140.309999999</v>
      </c>
      <c r="K47" s="19">
        <f t="shared" si="0"/>
        <v>94794151.299999997</v>
      </c>
      <c r="M47" s="19">
        <v>94794151.299999997</v>
      </c>
      <c r="O47" s="19">
        <v>94794151.299999997</v>
      </c>
      <c r="Q47" s="19">
        <v>94205531.900000006</v>
      </c>
      <c r="S47" s="19">
        <v>88764901.329999998</v>
      </c>
      <c r="T47" s="19">
        <f t="shared" si="1"/>
        <v>0</v>
      </c>
    </row>
    <row r="48" spans="1:20" ht="18" x14ac:dyDescent="0.2">
      <c r="A48" s="10" t="s">
        <v>52</v>
      </c>
      <c r="B48" s="26"/>
      <c r="C48" s="60" t="s">
        <v>411</v>
      </c>
      <c r="D48" s="60"/>
      <c r="E48" s="61"/>
      <c r="F48" s="11"/>
      <c r="G48" s="18">
        <v>37397197.340000004</v>
      </c>
      <c r="H48" s="11"/>
      <c r="I48" s="19">
        <v>-11502427.83</v>
      </c>
      <c r="K48" s="19">
        <f t="shared" si="0"/>
        <v>25894769.510000005</v>
      </c>
      <c r="M48" s="19">
        <v>25894769.510000002</v>
      </c>
      <c r="O48" s="19">
        <v>25894769.510000002</v>
      </c>
      <c r="Q48" s="19">
        <v>25777241.510000002</v>
      </c>
      <c r="S48" s="19">
        <v>24854589.699999999</v>
      </c>
      <c r="T48" s="19">
        <f t="shared" si="1"/>
        <v>0</v>
      </c>
    </row>
    <row r="49" spans="1:20" ht="9.75" customHeight="1" x14ac:dyDescent="0.2">
      <c r="A49" s="10" t="s">
        <v>53</v>
      </c>
      <c r="B49" s="26"/>
      <c r="C49" s="60" t="s">
        <v>54</v>
      </c>
      <c r="D49" s="60"/>
      <c r="E49" s="61"/>
      <c r="F49" s="11"/>
      <c r="G49" s="18">
        <v>7427793.5199999996</v>
      </c>
      <c r="H49" s="11"/>
      <c r="I49" s="19">
        <v>-964077.17</v>
      </c>
      <c r="K49" s="19">
        <f t="shared" si="0"/>
        <v>6463716.3499999996</v>
      </c>
      <c r="M49" s="19">
        <v>6463716.3499999996</v>
      </c>
      <c r="O49" s="19">
        <v>6463716.3499999996</v>
      </c>
      <c r="Q49" s="19">
        <v>6454167.2000000002</v>
      </c>
      <c r="S49" s="19">
        <v>6409762.0999999996</v>
      </c>
      <c r="T49" s="19">
        <f t="shared" si="1"/>
        <v>0</v>
      </c>
    </row>
    <row r="50" spans="1:20" ht="18" x14ac:dyDescent="0.2">
      <c r="A50" s="10" t="s">
        <v>55</v>
      </c>
      <c r="B50" s="26"/>
      <c r="C50" s="60" t="s">
        <v>56</v>
      </c>
      <c r="D50" s="60"/>
      <c r="E50" s="61"/>
      <c r="F50" s="11"/>
      <c r="G50" s="18">
        <v>14040438.59</v>
      </c>
      <c r="H50" s="11"/>
      <c r="I50" s="19">
        <v>0</v>
      </c>
      <c r="K50" s="19">
        <f t="shared" si="0"/>
        <v>14040438.59</v>
      </c>
      <c r="M50" s="19">
        <v>14040438.59</v>
      </c>
      <c r="O50" s="19">
        <v>14040438.59</v>
      </c>
      <c r="Q50" s="19">
        <v>14040438.59</v>
      </c>
      <c r="S50" s="19">
        <v>14040438.59</v>
      </c>
      <c r="T50" s="19">
        <f t="shared" si="1"/>
        <v>0</v>
      </c>
    </row>
    <row r="51" spans="1:20" ht="18" x14ac:dyDescent="0.2">
      <c r="A51" s="10" t="s">
        <v>57</v>
      </c>
      <c r="B51" s="26"/>
      <c r="C51" s="60" t="s">
        <v>412</v>
      </c>
      <c r="D51" s="60"/>
      <c r="E51" s="61"/>
      <c r="F51" s="11"/>
      <c r="G51" s="18">
        <v>134453688.93000001</v>
      </c>
      <c r="H51" s="11"/>
      <c r="I51" s="19">
        <v>579421004.02999997</v>
      </c>
      <c r="K51" s="19">
        <f t="shared" si="0"/>
        <v>713874692.96000004</v>
      </c>
      <c r="M51" s="19">
        <v>713874692.96000004</v>
      </c>
      <c r="O51" s="19">
        <v>713874693.40999997</v>
      </c>
      <c r="Q51" s="19">
        <v>713874692.50999999</v>
      </c>
      <c r="S51" s="19">
        <v>684152889.50999999</v>
      </c>
      <c r="T51" s="19">
        <f t="shared" si="1"/>
        <v>-0.44999992847442627</v>
      </c>
    </row>
    <row r="52" spans="1:20" ht="18" x14ac:dyDescent="0.2">
      <c r="A52" s="10" t="s">
        <v>58</v>
      </c>
      <c r="B52" s="26"/>
      <c r="C52" s="60" t="s">
        <v>413</v>
      </c>
      <c r="D52" s="60"/>
      <c r="E52" s="61"/>
      <c r="F52" s="11"/>
      <c r="G52" s="18">
        <v>7184436.6699999999</v>
      </c>
      <c r="H52" s="11"/>
      <c r="I52" s="19">
        <v>-4236.3</v>
      </c>
      <c r="K52" s="19">
        <f t="shared" si="0"/>
        <v>7180200.3700000001</v>
      </c>
      <c r="M52" s="19">
        <v>7180200.3700000001</v>
      </c>
      <c r="O52" s="19">
        <v>7180200.3700000001</v>
      </c>
      <c r="Q52" s="19">
        <v>7149594.1200000001</v>
      </c>
      <c r="S52" s="19">
        <v>7038964.96</v>
      </c>
      <c r="T52" s="19">
        <f t="shared" si="1"/>
        <v>0</v>
      </c>
    </row>
    <row r="53" spans="1:20" ht="18" x14ac:dyDescent="0.2">
      <c r="A53" s="10" t="s">
        <v>59</v>
      </c>
      <c r="B53" s="26"/>
      <c r="C53" s="60" t="s">
        <v>414</v>
      </c>
      <c r="D53" s="60"/>
      <c r="E53" s="61"/>
      <c r="F53" s="11"/>
      <c r="G53" s="18">
        <v>4132964.19</v>
      </c>
      <c r="H53" s="11"/>
      <c r="I53" s="19">
        <v>-1087512.3400000001</v>
      </c>
      <c r="K53" s="19">
        <f t="shared" si="0"/>
        <v>3045451.8499999996</v>
      </c>
      <c r="M53" s="19">
        <v>3045451.85</v>
      </c>
      <c r="O53" s="19">
        <v>3045451.85</v>
      </c>
      <c r="Q53" s="19">
        <v>3030760.85</v>
      </c>
      <c r="S53" s="19">
        <v>2969900.84</v>
      </c>
      <c r="T53" s="19">
        <f t="shared" si="1"/>
        <v>0</v>
      </c>
    </row>
    <row r="54" spans="1:20" ht="18" x14ac:dyDescent="0.2">
      <c r="A54" s="10" t="s">
        <v>60</v>
      </c>
      <c r="B54" s="26"/>
      <c r="C54" s="60" t="s">
        <v>415</v>
      </c>
      <c r="D54" s="60"/>
      <c r="E54" s="61"/>
      <c r="F54" s="11"/>
      <c r="G54" s="18">
        <v>7082859.1699999999</v>
      </c>
      <c r="H54" s="11"/>
      <c r="I54" s="19">
        <v>-781692.8</v>
      </c>
      <c r="K54" s="19">
        <f t="shared" si="0"/>
        <v>6301166.3700000001</v>
      </c>
      <c r="M54" s="19">
        <v>6301166.3700000001</v>
      </c>
      <c r="O54" s="19">
        <v>6301166.3700000001</v>
      </c>
      <c r="Q54" s="19">
        <v>6278395.3200000003</v>
      </c>
      <c r="S54" s="19">
        <v>6225478.3799999999</v>
      </c>
      <c r="T54" s="19">
        <f t="shared" si="1"/>
        <v>0</v>
      </c>
    </row>
    <row r="55" spans="1:20" ht="18" x14ac:dyDescent="0.2">
      <c r="A55" s="10" t="s">
        <v>61</v>
      </c>
      <c r="B55" s="26"/>
      <c r="C55" s="60" t="s">
        <v>416</v>
      </c>
      <c r="D55" s="60"/>
      <c r="E55" s="61"/>
      <c r="F55" s="11"/>
      <c r="G55" s="18">
        <v>6312489.8499999996</v>
      </c>
      <c r="H55" s="11"/>
      <c r="I55" s="19">
        <v>4851210.25</v>
      </c>
      <c r="K55" s="19">
        <f t="shared" si="0"/>
        <v>11163700.1</v>
      </c>
      <c r="M55" s="19">
        <v>11163700.1</v>
      </c>
      <c r="O55" s="19">
        <v>11163700.1</v>
      </c>
      <c r="Q55" s="19">
        <v>11163700.1</v>
      </c>
      <c r="S55" s="19">
        <v>11163700.1</v>
      </c>
      <c r="T55" s="19">
        <f t="shared" si="1"/>
        <v>0</v>
      </c>
    </row>
    <row r="56" spans="1:20" ht="18" x14ac:dyDescent="0.2">
      <c r="A56" s="10" t="s">
        <v>62</v>
      </c>
      <c r="B56" s="26"/>
      <c r="C56" s="60" t="s">
        <v>417</v>
      </c>
      <c r="D56" s="60"/>
      <c r="E56" s="61"/>
      <c r="F56" s="11"/>
      <c r="G56" s="18">
        <v>2108762.42</v>
      </c>
      <c r="H56" s="11"/>
      <c r="I56" s="19">
        <v>-1509239.89</v>
      </c>
      <c r="K56" s="19">
        <f t="shared" si="0"/>
        <v>599522.53</v>
      </c>
      <c r="M56" s="19">
        <v>599522.53</v>
      </c>
      <c r="O56" s="19">
        <v>599522.53</v>
      </c>
      <c r="Q56" s="19">
        <v>599522.53</v>
      </c>
      <c r="S56" s="19">
        <v>599522.53</v>
      </c>
      <c r="T56" s="19">
        <f t="shared" si="1"/>
        <v>0</v>
      </c>
    </row>
    <row r="57" spans="1:20" ht="9.75" customHeight="1" x14ac:dyDescent="0.2">
      <c r="A57" s="10" t="s">
        <v>63</v>
      </c>
      <c r="B57" s="26"/>
      <c r="C57" s="60" t="s">
        <v>418</v>
      </c>
      <c r="D57" s="60"/>
      <c r="E57" s="61"/>
      <c r="F57" s="11"/>
      <c r="G57" s="18">
        <v>4068967.04</v>
      </c>
      <c r="H57" s="11"/>
      <c r="I57" s="19">
        <v>-625625.17000000004</v>
      </c>
      <c r="K57" s="19">
        <f t="shared" si="0"/>
        <v>3443341.87</v>
      </c>
      <c r="M57" s="19">
        <v>3443341.87</v>
      </c>
      <c r="O57" s="19">
        <v>3443341.87</v>
      </c>
      <c r="Q57" s="19">
        <v>3423264.17</v>
      </c>
      <c r="S57" s="19">
        <v>3352617.01</v>
      </c>
      <c r="T57" s="19">
        <f t="shared" si="1"/>
        <v>0</v>
      </c>
    </row>
    <row r="58" spans="1:20" ht="18" x14ac:dyDescent="0.2">
      <c r="A58" s="27" t="s">
        <v>64</v>
      </c>
      <c r="B58" s="28"/>
      <c r="C58" s="64" t="s">
        <v>419</v>
      </c>
      <c r="D58" s="64"/>
      <c r="E58" s="65"/>
      <c r="F58" s="13"/>
      <c r="G58" s="29">
        <v>32954000</v>
      </c>
      <c r="H58" s="13"/>
      <c r="I58" s="30">
        <v>1886278.12</v>
      </c>
      <c r="J58" s="14"/>
      <c r="K58" s="30">
        <f t="shared" si="0"/>
        <v>34840278.119999997</v>
      </c>
      <c r="L58" s="14"/>
      <c r="M58" s="30">
        <v>34840278.119999997</v>
      </c>
      <c r="N58" s="14"/>
      <c r="O58" s="30">
        <v>34840278.119999997</v>
      </c>
      <c r="P58" s="14"/>
      <c r="Q58" s="30">
        <v>34840278.119999997</v>
      </c>
      <c r="R58" s="14"/>
      <c r="S58" s="30">
        <v>34840278.119999997</v>
      </c>
      <c r="T58" s="30">
        <f t="shared" si="1"/>
        <v>0</v>
      </c>
    </row>
    <row r="59" spans="1:20" ht="9.75" customHeight="1" x14ac:dyDescent="0.2">
      <c r="A59" s="10" t="s">
        <v>65</v>
      </c>
      <c r="B59" s="26"/>
      <c r="C59" s="60" t="s">
        <v>420</v>
      </c>
      <c r="D59" s="60"/>
      <c r="E59" s="61"/>
      <c r="F59" s="11"/>
      <c r="G59" s="18">
        <v>35358565</v>
      </c>
      <c r="H59" s="11"/>
      <c r="I59" s="19">
        <v>7056098.4199999999</v>
      </c>
      <c r="K59" s="19">
        <f t="shared" si="0"/>
        <v>42414663.420000002</v>
      </c>
      <c r="M59" s="19">
        <v>42414663.420000002</v>
      </c>
      <c r="O59" s="19">
        <v>42414663.420000002</v>
      </c>
      <c r="Q59" s="19">
        <v>42414663.420000002</v>
      </c>
      <c r="S59" s="19">
        <v>41487176.549999997</v>
      </c>
      <c r="T59" s="19">
        <f t="shared" si="1"/>
        <v>0</v>
      </c>
    </row>
    <row r="60" spans="1:20" ht="18" x14ac:dyDescent="0.2">
      <c r="A60" s="10" t="s">
        <v>66</v>
      </c>
      <c r="B60" s="26"/>
      <c r="C60" s="60" t="s">
        <v>421</v>
      </c>
      <c r="D60" s="60"/>
      <c r="E60" s="61"/>
      <c r="F60" s="11"/>
      <c r="G60" s="18">
        <v>19065364.440000001</v>
      </c>
      <c r="H60" s="11"/>
      <c r="I60" s="19">
        <v>31759760.699999999</v>
      </c>
      <c r="K60" s="19">
        <f t="shared" si="0"/>
        <v>50825125.140000001</v>
      </c>
      <c r="M60" s="19">
        <v>50825125.140000001</v>
      </c>
      <c r="O60" s="19">
        <v>50825125.140000001</v>
      </c>
      <c r="Q60" s="19">
        <v>50771502.990000002</v>
      </c>
      <c r="S60" s="19">
        <v>48081468.109999999</v>
      </c>
      <c r="T60" s="19">
        <f t="shared" si="1"/>
        <v>0</v>
      </c>
    </row>
    <row r="61" spans="1:20" ht="9.75" customHeight="1" x14ac:dyDescent="0.2">
      <c r="A61" s="10" t="s">
        <v>67</v>
      </c>
      <c r="B61" s="26"/>
      <c r="C61" s="60" t="s">
        <v>422</v>
      </c>
      <c r="D61" s="60"/>
      <c r="E61" s="61"/>
      <c r="F61" s="11"/>
      <c r="G61" s="18">
        <v>44910049.479999997</v>
      </c>
      <c r="H61" s="11"/>
      <c r="I61" s="19">
        <v>1621792.57</v>
      </c>
      <c r="K61" s="19">
        <f t="shared" si="0"/>
        <v>46531842.049999997</v>
      </c>
      <c r="M61" s="19">
        <v>46531842.049999997</v>
      </c>
      <c r="O61" s="19">
        <v>46531842.049999997</v>
      </c>
      <c r="Q61" s="19">
        <v>46531842.049999997</v>
      </c>
      <c r="S61" s="19">
        <v>45332442.280000001</v>
      </c>
      <c r="T61" s="19">
        <f t="shared" si="1"/>
        <v>0</v>
      </c>
    </row>
    <row r="62" spans="1:20" ht="18" x14ac:dyDescent="0.2">
      <c r="A62" s="10" t="s">
        <v>68</v>
      </c>
      <c r="B62" s="26"/>
      <c r="C62" s="60" t="s">
        <v>423</v>
      </c>
      <c r="D62" s="60"/>
      <c r="E62" s="61"/>
      <c r="F62" s="11"/>
      <c r="G62" s="18">
        <v>429440566.75999999</v>
      </c>
      <c r="H62" s="11"/>
      <c r="I62" s="19">
        <v>326756810.31999999</v>
      </c>
      <c r="K62" s="19">
        <f t="shared" si="0"/>
        <v>756197377.07999992</v>
      </c>
      <c r="M62" s="19">
        <v>756197377.08000004</v>
      </c>
      <c r="O62" s="19">
        <v>756197377.08000004</v>
      </c>
      <c r="Q62" s="19">
        <v>756197377.08000004</v>
      </c>
      <c r="S62" s="19">
        <v>683926066.38</v>
      </c>
      <c r="T62" s="19">
        <f t="shared" si="1"/>
        <v>0</v>
      </c>
    </row>
    <row r="63" spans="1:20" ht="9" customHeight="1" x14ac:dyDescent="0.2">
      <c r="A63" s="10" t="s">
        <v>69</v>
      </c>
      <c r="B63" s="26"/>
      <c r="C63" s="60" t="s">
        <v>424</v>
      </c>
      <c r="D63" s="60"/>
      <c r="E63" s="61"/>
      <c r="F63" s="11"/>
      <c r="G63" s="18">
        <v>4392000</v>
      </c>
      <c r="H63" s="11"/>
      <c r="I63" s="19">
        <v>180060.49</v>
      </c>
      <c r="K63" s="19">
        <f t="shared" si="0"/>
        <v>4572060.49</v>
      </c>
      <c r="M63" s="19">
        <v>4572060.49</v>
      </c>
      <c r="O63" s="19">
        <v>4572060.49</v>
      </c>
      <c r="Q63" s="19">
        <v>4572060.49</v>
      </c>
      <c r="S63" s="19">
        <v>4572060.49</v>
      </c>
      <c r="T63" s="19">
        <f t="shared" si="1"/>
        <v>0</v>
      </c>
    </row>
    <row r="64" spans="1:20" ht="9.75" customHeight="1" x14ac:dyDescent="0.2">
      <c r="A64" s="10" t="s">
        <v>70</v>
      </c>
      <c r="B64" s="26"/>
      <c r="C64" s="60" t="s">
        <v>425</v>
      </c>
      <c r="D64" s="60"/>
      <c r="E64" s="61"/>
      <c r="F64" s="11"/>
      <c r="G64" s="18">
        <v>42007098.590000004</v>
      </c>
      <c r="H64" s="11"/>
      <c r="I64" s="19">
        <v>11972583.109999999</v>
      </c>
      <c r="K64" s="19">
        <f t="shared" si="0"/>
        <v>53979681.700000003</v>
      </c>
      <c r="M64" s="19">
        <v>53979681.700000003</v>
      </c>
      <c r="O64" s="19">
        <v>53979681.700000003</v>
      </c>
      <c r="Q64" s="19">
        <v>53979681.700000003</v>
      </c>
      <c r="S64" s="19">
        <v>52393893.670000002</v>
      </c>
      <c r="T64" s="19">
        <f t="shared" si="1"/>
        <v>0</v>
      </c>
    </row>
    <row r="65" spans="1:20" ht="18" x14ac:dyDescent="0.2">
      <c r="A65" s="10" t="s">
        <v>71</v>
      </c>
      <c r="B65" s="26"/>
      <c r="C65" s="60" t="s">
        <v>426</v>
      </c>
      <c r="D65" s="60"/>
      <c r="E65" s="61"/>
      <c r="F65" s="11"/>
      <c r="G65" s="18">
        <v>74056520.900000006</v>
      </c>
      <c r="H65" s="11"/>
      <c r="I65" s="19">
        <v>23650922.57</v>
      </c>
      <c r="K65" s="19">
        <f t="shared" si="0"/>
        <v>97707443.469999999</v>
      </c>
      <c r="M65" s="19">
        <v>97707443.469999999</v>
      </c>
      <c r="O65" s="19">
        <v>97707443.469999999</v>
      </c>
      <c r="Q65" s="19">
        <v>97707443.469999999</v>
      </c>
      <c r="S65" s="19">
        <v>97707443.469999999</v>
      </c>
      <c r="T65" s="19">
        <f t="shared" si="1"/>
        <v>0</v>
      </c>
    </row>
    <row r="66" spans="1:20" ht="18" x14ac:dyDescent="0.2">
      <c r="A66" s="10" t="s">
        <v>72</v>
      </c>
      <c r="B66" s="26"/>
      <c r="C66" s="60" t="s">
        <v>427</v>
      </c>
      <c r="D66" s="60"/>
      <c r="E66" s="61"/>
      <c r="F66" s="11"/>
      <c r="G66" s="18">
        <v>4172863.6</v>
      </c>
      <c r="H66" s="11"/>
      <c r="I66" s="19">
        <v>3204795.68</v>
      </c>
      <c r="K66" s="19">
        <f t="shared" si="0"/>
        <v>7377659.2800000003</v>
      </c>
      <c r="M66" s="19">
        <v>7377659.2800000003</v>
      </c>
      <c r="O66" s="19">
        <v>7377659.2800000003</v>
      </c>
      <c r="Q66" s="19">
        <v>7377659.2800000003</v>
      </c>
      <c r="S66" s="19">
        <v>6761444.9500000002</v>
      </c>
      <c r="T66" s="19">
        <f t="shared" ref="T66:T110" si="2">+K66-O66</f>
        <v>0</v>
      </c>
    </row>
    <row r="67" spans="1:20" ht="9" customHeight="1" x14ac:dyDescent="0.2">
      <c r="A67" s="10" t="s">
        <v>73</v>
      </c>
      <c r="B67" s="26"/>
      <c r="C67" s="60" t="s">
        <v>428</v>
      </c>
      <c r="D67" s="60"/>
      <c r="E67" s="61"/>
      <c r="F67" s="11"/>
      <c r="G67" s="18">
        <v>46440797</v>
      </c>
      <c r="H67" s="11"/>
      <c r="I67" s="19">
        <v>-64697.43</v>
      </c>
      <c r="K67" s="19">
        <f t="shared" ref="K67:K111" si="3">+G67+I67</f>
        <v>46376099.57</v>
      </c>
      <c r="M67" s="19">
        <v>46376099.57</v>
      </c>
      <c r="O67" s="19">
        <v>46376099.57</v>
      </c>
      <c r="Q67" s="19">
        <v>46376099.57</v>
      </c>
      <c r="S67" s="19">
        <v>44338976.359999999</v>
      </c>
      <c r="T67" s="19">
        <f t="shared" si="2"/>
        <v>0</v>
      </c>
    </row>
    <row r="68" spans="1:20" ht="18" x14ac:dyDescent="0.2">
      <c r="A68" s="10" t="s">
        <v>74</v>
      </c>
      <c r="B68" s="26"/>
      <c r="C68" s="60" t="s">
        <v>429</v>
      </c>
      <c r="D68" s="60"/>
      <c r="E68" s="61"/>
      <c r="F68" s="11"/>
      <c r="G68" s="18">
        <v>47915992.43</v>
      </c>
      <c r="H68" s="11"/>
      <c r="I68" s="19">
        <v>-3340653.95</v>
      </c>
      <c r="K68" s="19">
        <f t="shared" si="3"/>
        <v>44575338.479999997</v>
      </c>
      <c r="M68" s="19">
        <v>44575338.479999997</v>
      </c>
      <c r="O68" s="19">
        <v>44575338.479999997</v>
      </c>
      <c r="Q68" s="19">
        <v>44572400.280000001</v>
      </c>
      <c r="S68" s="19">
        <v>43026662.950000003</v>
      </c>
      <c r="T68" s="19">
        <f t="shared" si="2"/>
        <v>0</v>
      </c>
    </row>
    <row r="69" spans="1:20" ht="9.75" customHeight="1" x14ac:dyDescent="0.2">
      <c r="A69" s="10" t="s">
        <v>75</v>
      </c>
      <c r="B69" s="26"/>
      <c r="C69" s="60" t="s">
        <v>76</v>
      </c>
      <c r="D69" s="60"/>
      <c r="E69" s="61"/>
      <c r="F69" s="11"/>
      <c r="G69" s="18">
        <v>2122000</v>
      </c>
      <c r="H69" s="11"/>
      <c r="I69" s="19">
        <v>-2122000</v>
      </c>
      <c r="K69" s="19">
        <f t="shared" si="3"/>
        <v>0</v>
      </c>
      <c r="M69" s="19">
        <v>0</v>
      </c>
      <c r="O69" s="19">
        <v>0</v>
      </c>
      <c r="Q69" s="19">
        <v>0</v>
      </c>
      <c r="S69" s="19">
        <v>0</v>
      </c>
      <c r="T69" s="19">
        <f t="shared" si="2"/>
        <v>0</v>
      </c>
    </row>
    <row r="70" spans="1:20" ht="18" x14ac:dyDescent="0.2">
      <c r="A70" s="10" t="s">
        <v>77</v>
      </c>
      <c r="B70" s="26"/>
      <c r="C70" s="60" t="s">
        <v>430</v>
      </c>
      <c r="D70" s="60"/>
      <c r="E70" s="61"/>
      <c r="F70" s="11"/>
      <c r="G70" s="18">
        <v>128050520.31</v>
      </c>
      <c r="H70" s="11"/>
      <c r="I70" s="19">
        <v>-19885945.289999999</v>
      </c>
      <c r="K70" s="19">
        <f t="shared" si="3"/>
        <v>108164575.02000001</v>
      </c>
      <c r="M70" s="19">
        <v>108164575.02</v>
      </c>
      <c r="O70" s="19">
        <v>108164575.02</v>
      </c>
      <c r="Q70" s="19">
        <v>108164575.02</v>
      </c>
      <c r="S70" s="19">
        <v>108164575.02</v>
      </c>
      <c r="T70" s="19">
        <f t="shared" si="2"/>
        <v>0</v>
      </c>
    </row>
    <row r="71" spans="1:20" ht="18" x14ac:dyDescent="0.2">
      <c r="A71" s="10" t="s">
        <v>78</v>
      </c>
      <c r="B71" s="26"/>
      <c r="C71" s="60" t="s">
        <v>431</v>
      </c>
      <c r="D71" s="60"/>
      <c r="E71" s="61"/>
      <c r="F71" s="11"/>
      <c r="G71" s="18">
        <v>257894324.61000001</v>
      </c>
      <c r="H71" s="11"/>
      <c r="I71" s="19">
        <v>-28160513.879999999</v>
      </c>
      <c r="K71" s="19">
        <f t="shared" si="3"/>
        <v>229733810.73000002</v>
      </c>
      <c r="M71" s="19">
        <v>229733810.72999999</v>
      </c>
      <c r="O71" s="19">
        <v>229733810.72999999</v>
      </c>
      <c r="Q71" s="19">
        <v>229733810.72999999</v>
      </c>
      <c r="S71" s="19">
        <v>229724398.75</v>
      </c>
      <c r="T71" s="19">
        <f t="shared" si="2"/>
        <v>0</v>
      </c>
    </row>
    <row r="72" spans="1:20" ht="18" x14ac:dyDescent="0.2">
      <c r="A72" s="10" t="s">
        <v>79</v>
      </c>
      <c r="B72" s="26"/>
      <c r="C72" s="60" t="s">
        <v>432</v>
      </c>
      <c r="D72" s="60"/>
      <c r="E72" s="61"/>
      <c r="F72" s="11"/>
      <c r="G72" s="18">
        <v>260345958.63</v>
      </c>
      <c r="H72" s="11"/>
      <c r="I72" s="19">
        <v>344518176.93000001</v>
      </c>
      <c r="K72" s="19">
        <f t="shared" si="3"/>
        <v>604864135.55999994</v>
      </c>
      <c r="M72" s="19">
        <v>604864135.55999994</v>
      </c>
      <c r="O72" s="19">
        <v>604864135.55999994</v>
      </c>
      <c r="Q72" s="19">
        <v>604864135.55999994</v>
      </c>
      <c r="S72" s="19">
        <v>604845311.60000002</v>
      </c>
      <c r="T72" s="19">
        <f t="shared" si="2"/>
        <v>0</v>
      </c>
    </row>
    <row r="73" spans="1:20" ht="18" x14ac:dyDescent="0.2">
      <c r="A73" s="10" t="s">
        <v>80</v>
      </c>
      <c r="B73" s="26"/>
      <c r="C73" s="60" t="s">
        <v>433</v>
      </c>
      <c r="D73" s="60"/>
      <c r="E73" s="61"/>
      <c r="F73" s="11"/>
      <c r="G73" s="18">
        <v>45838245</v>
      </c>
      <c r="H73" s="11"/>
      <c r="I73" s="19">
        <v>-6383209.75</v>
      </c>
      <c r="K73" s="19">
        <f t="shared" si="3"/>
        <v>39455035.25</v>
      </c>
      <c r="M73" s="19">
        <v>39455035.25</v>
      </c>
      <c r="O73" s="19">
        <v>39455035.25</v>
      </c>
      <c r="Q73" s="19">
        <v>39455035.25</v>
      </c>
      <c r="S73" s="19">
        <v>39427064.049999997</v>
      </c>
      <c r="T73" s="19">
        <f t="shared" si="2"/>
        <v>0</v>
      </c>
    </row>
    <row r="74" spans="1:20" ht="18" x14ac:dyDescent="0.2">
      <c r="A74" s="10" t="s">
        <v>217</v>
      </c>
      <c r="B74" s="26"/>
      <c r="C74" s="60" t="s">
        <v>434</v>
      </c>
      <c r="D74" s="60"/>
      <c r="E74" s="61"/>
      <c r="F74" s="11"/>
      <c r="G74" s="18">
        <v>219296187</v>
      </c>
      <c r="H74" s="11"/>
      <c r="I74" s="19">
        <v>0</v>
      </c>
      <c r="K74" s="19">
        <f t="shared" si="3"/>
        <v>219296187</v>
      </c>
      <c r="M74" s="19">
        <v>219296187</v>
      </c>
      <c r="O74" s="19">
        <v>219296187</v>
      </c>
      <c r="Q74" s="19">
        <v>219296187</v>
      </c>
      <c r="S74" s="19">
        <v>219296187</v>
      </c>
      <c r="T74" s="19">
        <f t="shared" si="2"/>
        <v>0</v>
      </c>
    </row>
    <row r="75" spans="1:20" ht="18" x14ac:dyDescent="0.2">
      <c r="A75" s="10" t="s">
        <v>81</v>
      </c>
      <c r="B75" s="26"/>
      <c r="C75" s="60" t="s">
        <v>435</v>
      </c>
      <c r="D75" s="60"/>
      <c r="E75" s="61"/>
      <c r="F75" s="11"/>
      <c r="G75" s="18">
        <v>131811438.79000001</v>
      </c>
      <c r="H75" s="11"/>
      <c r="I75" s="19">
        <v>97134863.799999997</v>
      </c>
      <c r="K75" s="19">
        <f t="shared" si="3"/>
        <v>228946302.59</v>
      </c>
      <c r="M75" s="19">
        <v>228946302.59</v>
      </c>
      <c r="O75" s="19">
        <v>228946302.59</v>
      </c>
      <c r="Q75" s="19">
        <v>228914716.94</v>
      </c>
      <c r="S75" s="19">
        <v>219978425.49000001</v>
      </c>
      <c r="T75" s="19">
        <f t="shared" si="2"/>
        <v>0</v>
      </c>
    </row>
    <row r="76" spans="1:20" ht="18" x14ac:dyDescent="0.2">
      <c r="A76" s="10" t="s">
        <v>83</v>
      </c>
      <c r="B76" s="26"/>
      <c r="C76" s="60" t="s">
        <v>436</v>
      </c>
      <c r="D76" s="60"/>
      <c r="E76" s="61"/>
      <c r="F76" s="11"/>
      <c r="G76" s="18">
        <v>214525421.56</v>
      </c>
      <c r="H76" s="11"/>
      <c r="I76" s="19">
        <v>23975387.079999998</v>
      </c>
      <c r="K76" s="19">
        <f t="shared" si="3"/>
        <v>238500808.63999999</v>
      </c>
      <c r="M76" s="19">
        <v>238500808.63999999</v>
      </c>
      <c r="O76" s="19">
        <v>238500808.63999999</v>
      </c>
      <c r="Q76" s="19">
        <v>238484403.69</v>
      </c>
      <c r="S76" s="19">
        <v>231706104.86000001</v>
      </c>
      <c r="T76" s="19">
        <f t="shared" si="2"/>
        <v>0</v>
      </c>
    </row>
    <row r="77" spans="1:20" ht="18" x14ac:dyDescent="0.2">
      <c r="A77" s="10" t="s">
        <v>84</v>
      </c>
      <c r="B77" s="26"/>
      <c r="C77" s="60" t="s">
        <v>85</v>
      </c>
      <c r="D77" s="60"/>
      <c r="E77" s="61"/>
      <c r="F77" s="11"/>
      <c r="G77" s="18">
        <v>296841101.43000001</v>
      </c>
      <c r="H77" s="11"/>
      <c r="I77" s="19">
        <v>72400002.170000002</v>
      </c>
      <c r="K77" s="19">
        <f t="shared" si="3"/>
        <v>369241103.60000002</v>
      </c>
      <c r="M77" s="19">
        <v>369241103.60000002</v>
      </c>
      <c r="O77" s="19">
        <v>369241103.60000002</v>
      </c>
      <c r="Q77" s="19">
        <v>369241103.60000002</v>
      </c>
      <c r="S77" s="19">
        <v>369241103.60000002</v>
      </c>
      <c r="T77" s="19">
        <f t="shared" si="2"/>
        <v>0</v>
      </c>
    </row>
    <row r="78" spans="1:20" ht="18" x14ac:dyDescent="0.2">
      <c r="A78" s="10" t="s">
        <v>86</v>
      </c>
      <c r="B78" s="26"/>
      <c r="C78" s="60" t="s">
        <v>437</v>
      </c>
      <c r="D78" s="60"/>
      <c r="E78" s="61"/>
      <c r="F78" s="11"/>
      <c r="G78" s="18">
        <v>97803100.519999996</v>
      </c>
      <c r="H78" s="11"/>
      <c r="I78" s="19">
        <v>74960398.060000002</v>
      </c>
      <c r="K78" s="19">
        <f t="shared" si="3"/>
        <v>172763498.57999998</v>
      </c>
      <c r="M78" s="19">
        <v>172763498.58000001</v>
      </c>
      <c r="O78" s="19">
        <v>172763498.58000001</v>
      </c>
      <c r="Q78" s="19">
        <v>172258373.03</v>
      </c>
      <c r="S78" s="19">
        <v>169761400.36000001</v>
      </c>
      <c r="T78" s="19">
        <f t="shared" si="2"/>
        <v>0</v>
      </c>
    </row>
    <row r="79" spans="1:20" ht="18" x14ac:dyDescent="0.2">
      <c r="A79" s="10" t="s">
        <v>87</v>
      </c>
      <c r="B79" s="26"/>
      <c r="C79" s="60" t="s">
        <v>438</v>
      </c>
      <c r="D79" s="60"/>
      <c r="E79" s="61"/>
      <c r="F79" s="11"/>
      <c r="G79" s="18">
        <v>28755960.07</v>
      </c>
      <c r="H79" s="11"/>
      <c r="I79" s="19">
        <v>-41200.9</v>
      </c>
      <c r="K79" s="19">
        <f t="shared" si="3"/>
        <v>28714759.170000002</v>
      </c>
      <c r="M79" s="19">
        <v>28714759.170000002</v>
      </c>
      <c r="O79" s="19">
        <v>28714759.170000002</v>
      </c>
      <c r="Q79" s="19">
        <v>28714759.170000002</v>
      </c>
      <c r="S79" s="19">
        <v>28714759.170000002</v>
      </c>
      <c r="T79" s="19">
        <f t="shared" si="2"/>
        <v>0</v>
      </c>
    </row>
    <row r="80" spans="1:20" ht="9" customHeight="1" x14ac:dyDescent="0.2">
      <c r="A80" s="10" t="s">
        <v>88</v>
      </c>
      <c r="B80" s="26"/>
      <c r="C80" s="60" t="s">
        <v>89</v>
      </c>
      <c r="D80" s="60"/>
      <c r="E80" s="61"/>
      <c r="F80" s="11"/>
      <c r="G80" s="18">
        <v>217347745</v>
      </c>
      <c r="H80" s="11"/>
      <c r="I80" s="19">
        <v>764847821.75</v>
      </c>
      <c r="K80" s="19">
        <f t="shared" si="3"/>
        <v>982195566.75</v>
      </c>
      <c r="M80" s="19">
        <v>982195566.75</v>
      </c>
      <c r="O80" s="19">
        <v>986854572.54999995</v>
      </c>
      <c r="Q80" s="19">
        <v>982195566.75</v>
      </c>
      <c r="S80" s="19">
        <v>976659749</v>
      </c>
      <c r="T80" s="19">
        <f t="shared" si="2"/>
        <v>-4659005.7999999523</v>
      </c>
    </row>
    <row r="81" spans="1:20" ht="18" x14ac:dyDescent="0.2">
      <c r="A81" s="27" t="s">
        <v>90</v>
      </c>
      <c r="B81" s="28"/>
      <c r="C81" s="64" t="s">
        <v>439</v>
      </c>
      <c r="D81" s="64"/>
      <c r="E81" s="65"/>
      <c r="F81" s="13"/>
      <c r="G81" s="29">
        <v>51489986.210000001</v>
      </c>
      <c r="H81" s="13"/>
      <c r="I81" s="30">
        <v>-7520798</v>
      </c>
      <c r="J81" s="14"/>
      <c r="K81" s="30">
        <f t="shared" si="3"/>
        <v>43969188.210000001</v>
      </c>
      <c r="L81" s="14"/>
      <c r="M81" s="30">
        <v>43969188.210000001</v>
      </c>
      <c r="N81" s="14"/>
      <c r="O81" s="30">
        <v>43969188.210000001</v>
      </c>
      <c r="P81" s="14"/>
      <c r="Q81" s="30">
        <v>43700342.909999996</v>
      </c>
      <c r="R81" s="14"/>
      <c r="S81" s="30">
        <v>42197230.039999999</v>
      </c>
      <c r="T81" s="30">
        <f t="shared" si="2"/>
        <v>0</v>
      </c>
    </row>
    <row r="82" spans="1:20" ht="18" x14ac:dyDescent="0.2">
      <c r="A82" s="10" t="s">
        <v>91</v>
      </c>
      <c r="B82" s="26"/>
      <c r="C82" s="60" t="s">
        <v>440</v>
      </c>
      <c r="D82" s="60"/>
      <c r="E82" s="61"/>
      <c r="F82" s="11"/>
      <c r="G82" s="18">
        <v>264906594.25</v>
      </c>
      <c r="H82" s="11"/>
      <c r="I82" s="19">
        <v>-13397623.75</v>
      </c>
      <c r="K82" s="19">
        <f t="shared" si="3"/>
        <v>251508970.5</v>
      </c>
      <c r="M82" s="19">
        <v>251508970.5</v>
      </c>
      <c r="O82" s="19">
        <v>251508970.5</v>
      </c>
      <c r="Q82" s="19">
        <v>251507746.25</v>
      </c>
      <c r="S82" s="19">
        <v>251484734.16</v>
      </c>
      <c r="T82" s="19">
        <f t="shared" si="2"/>
        <v>0</v>
      </c>
    </row>
    <row r="83" spans="1:20" ht="9" customHeight="1" x14ac:dyDescent="0.2">
      <c r="A83" s="10" t="s">
        <v>92</v>
      </c>
      <c r="B83" s="26"/>
      <c r="C83" s="60" t="s">
        <v>441</v>
      </c>
      <c r="D83" s="60"/>
      <c r="E83" s="61"/>
      <c r="F83" s="11"/>
      <c r="G83" s="18">
        <v>7325552.9400000004</v>
      </c>
      <c r="H83" s="11"/>
      <c r="I83" s="19">
        <v>-1453491.45</v>
      </c>
      <c r="K83" s="19">
        <f t="shared" si="3"/>
        <v>5872061.4900000002</v>
      </c>
      <c r="M83" s="19">
        <v>5872061.4900000002</v>
      </c>
      <c r="O83" s="19">
        <v>5872061.4900000002</v>
      </c>
      <c r="Q83" s="19">
        <v>5838027.3399999999</v>
      </c>
      <c r="S83" s="19">
        <v>5675950.8600000003</v>
      </c>
      <c r="T83" s="19">
        <f t="shared" si="2"/>
        <v>0</v>
      </c>
    </row>
    <row r="84" spans="1:20" ht="9" customHeight="1" x14ac:dyDescent="0.2">
      <c r="A84" s="10" t="s">
        <v>94</v>
      </c>
      <c r="B84" s="26"/>
      <c r="C84" s="60" t="s">
        <v>442</v>
      </c>
      <c r="D84" s="60"/>
      <c r="E84" s="61"/>
      <c r="F84" s="11"/>
      <c r="G84" s="18">
        <v>34836920.710000001</v>
      </c>
      <c r="H84" s="11"/>
      <c r="I84" s="19">
        <v>226217476.94</v>
      </c>
      <c r="K84" s="19">
        <f t="shared" si="3"/>
        <v>261054397.65000001</v>
      </c>
      <c r="M84" s="19">
        <v>261054397.65000001</v>
      </c>
      <c r="O84" s="19">
        <v>261054397.65000001</v>
      </c>
      <c r="Q84" s="19">
        <v>261054397.65000001</v>
      </c>
      <c r="S84" s="19">
        <v>260566009.84</v>
      </c>
      <c r="T84" s="19">
        <f t="shared" si="2"/>
        <v>0</v>
      </c>
    </row>
    <row r="85" spans="1:20" ht="9.75" customHeight="1" x14ac:dyDescent="0.2">
      <c r="A85" s="10" t="s">
        <v>95</v>
      </c>
      <c r="B85" s="26"/>
      <c r="C85" s="60" t="s">
        <v>443</v>
      </c>
      <c r="D85" s="60"/>
      <c r="E85" s="61"/>
      <c r="F85" s="11"/>
      <c r="G85" s="18">
        <v>13602164.630000001</v>
      </c>
      <c r="H85" s="11"/>
      <c r="I85" s="19">
        <v>-1376423.36</v>
      </c>
      <c r="K85" s="19">
        <f t="shared" si="3"/>
        <v>12225741.270000001</v>
      </c>
      <c r="M85" s="19">
        <v>12225741.27</v>
      </c>
      <c r="O85" s="19">
        <v>12225741.27</v>
      </c>
      <c r="Q85" s="19">
        <v>12225741.27</v>
      </c>
      <c r="S85" s="19">
        <v>12062915.4</v>
      </c>
      <c r="T85" s="19">
        <f t="shared" si="2"/>
        <v>0</v>
      </c>
    </row>
    <row r="86" spans="1:20" ht="9.75" customHeight="1" x14ac:dyDescent="0.2">
      <c r="A86" s="10" t="s">
        <v>96</v>
      </c>
      <c r="B86" s="26"/>
      <c r="C86" s="60" t="s">
        <v>444</v>
      </c>
      <c r="D86" s="60"/>
      <c r="E86" s="61"/>
      <c r="F86" s="11"/>
      <c r="G86" s="18">
        <v>3712305.5</v>
      </c>
      <c r="H86" s="11"/>
      <c r="I86" s="19">
        <v>-259028.36</v>
      </c>
      <c r="K86" s="19">
        <f t="shared" si="3"/>
        <v>3453277.14</v>
      </c>
      <c r="M86" s="19">
        <v>3453277.14</v>
      </c>
      <c r="O86" s="19">
        <v>3453277.14</v>
      </c>
      <c r="Q86" s="19">
        <v>3453277.14</v>
      </c>
      <c r="S86" s="19">
        <v>3443301.14</v>
      </c>
      <c r="T86" s="19">
        <f t="shared" si="2"/>
        <v>0</v>
      </c>
    </row>
    <row r="87" spans="1:20" ht="18" customHeight="1" x14ac:dyDescent="0.2">
      <c r="A87" s="10" t="s">
        <v>97</v>
      </c>
      <c r="B87" s="26"/>
      <c r="C87" s="60" t="s">
        <v>445</v>
      </c>
      <c r="D87" s="60"/>
      <c r="E87" s="61"/>
      <c r="F87" s="11"/>
      <c r="G87" s="18">
        <v>12871997.439999999</v>
      </c>
      <c r="H87" s="11"/>
      <c r="I87" s="19">
        <v>-3817794.04</v>
      </c>
      <c r="K87" s="19">
        <f t="shared" si="3"/>
        <v>9054203.3999999985</v>
      </c>
      <c r="M87" s="19">
        <v>9054203.4000000004</v>
      </c>
      <c r="O87" s="19">
        <v>9054203.4000000004</v>
      </c>
      <c r="Q87" s="19">
        <v>9005967.9499999993</v>
      </c>
      <c r="S87" s="19">
        <v>8768906.0299999993</v>
      </c>
      <c r="T87" s="19">
        <f t="shared" si="2"/>
        <v>0</v>
      </c>
    </row>
    <row r="88" spans="1:20" ht="18" x14ac:dyDescent="0.2">
      <c r="A88" s="10" t="s">
        <v>98</v>
      </c>
      <c r="B88" s="26"/>
      <c r="C88" s="60" t="s">
        <v>446</v>
      </c>
      <c r="D88" s="60"/>
      <c r="E88" s="61"/>
      <c r="F88" s="11"/>
      <c r="G88" s="18">
        <v>62139794.460000001</v>
      </c>
      <c r="H88" s="11"/>
      <c r="I88" s="19">
        <v>-16644842.23</v>
      </c>
      <c r="K88" s="19">
        <f t="shared" si="3"/>
        <v>45494952.230000004</v>
      </c>
      <c r="M88" s="19">
        <v>45494952.229999997</v>
      </c>
      <c r="O88" s="19">
        <v>45494952.229999997</v>
      </c>
      <c r="Q88" s="19">
        <v>45236390.630000003</v>
      </c>
      <c r="S88" s="19">
        <v>43046787.340000004</v>
      </c>
      <c r="T88" s="19">
        <f t="shared" si="2"/>
        <v>0</v>
      </c>
    </row>
    <row r="89" spans="1:20" ht="9.75" customHeight="1" x14ac:dyDescent="0.2">
      <c r="A89" s="10" t="s">
        <v>99</v>
      </c>
      <c r="B89" s="26"/>
      <c r="C89" s="60" t="s">
        <v>100</v>
      </c>
      <c r="D89" s="60"/>
      <c r="E89" s="61"/>
      <c r="F89" s="11"/>
      <c r="G89" s="18">
        <v>75550498.329999998</v>
      </c>
      <c r="H89" s="11"/>
      <c r="I89" s="19">
        <v>-22600094.93</v>
      </c>
      <c r="K89" s="19">
        <f t="shared" si="3"/>
        <v>52950403.399999999</v>
      </c>
      <c r="M89" s="19">
        <v>52950403.399999999</v>
      </c>
      <c r="O89" s="19">
        <v>52950403.399999999</v>
      </c>
      <c r="Q89" s="19">
        <v>52591208.450000003</v>
      </c>
      <c r="S89" s="19">
        <v>51019971.149999999</v>
      </c>
      <c r="T89" s="19">
        <f t="shared" si="2"/>
        <v>0</v>
      </c>
    </row>
    <row r="90" spans="1:20" ht="18" x14ac:dyDescent="0.2">
      <c r="A90" s="10" t="s">
        <v>101</v>
      </c>
      <c r="B90" s="26"/>
      <c r="C90" s="60" t="s">
        <v>447</v>
      </c>
      <c r="D90" s="60"/>
      <c r="E90" s="61"/>
      <c r="F90" s="11"/>
      <c r="G90" s="18">
        <v>61082651.509999998</v>
      </c>
      <c r="H90" s="11"/>
      <c r="I90" s="19">
        <v>17049338.41</v>
      </c>
      <c r="K90" s="19">
        <f t="shared" si="3"/>
        <v>78131989.920000002</v>
      </c>
      <c r="M90" s="19">
        <v>78131989.920000002</v>
      </c>
      <c r="O90" s="19">
        <v>78131989.920000002</v>
      </c>
      <c r="Q90" s="19">
        <v>78080816.269999996</v>
      </c>
      <c r="S90" s="19">
        <v>77087157.900000006</v>
      </c>
      <c r="T90" s="19">
        <f t="shared" si="2"/>
        <v>0</v>
      </c>
    </row>
    <row r="91" spans="1:20" ht="18" customHeight="1" x14ac:dyDescent="0.2">
      <c r="A91" s="10" t="s">
        <v>102</v>
      </c>
      <c r="B91" s="26"/>
      <c r="C91" s="60" t="s">
        <v>448</v>
      </c>
      <c r="D91" s="60"/>
      <c r="E91" s="61"/>
      <c r="F91" s="11"/>
      <c r="G91" s="18">
        <v>13056330.939999999</v>
      </c>
      <c r="H91" s="11"/>
      <c r="I91" s="19">
        <v>-1523237.64</v>
      </c>
      <c r="K91" s="19">
        <f t="shared" si="3"/>
        <v>11533093.299999999</v>
      </c>
      <c r="M91" s="19">
        <v>11533093.300000001</v>
      </c>
      <c r="O91" s="19">
        <v>11533093.300000001</v>
      </c>
      <c r="Q91" s="19">
        <v>11516688.35</v>
      </c>
      <c r="S91" s="19">
        <v>11330287.720000001</v>
      </c>
      <c r="T91" s="19">
        <f t="shared" si="2"/>
        <v>0</v>
      </c>
    </row>
    <row r="92" spans="1:20" ht="18" customHeight="1" x14ac:dyDescent="0.2">
      <c r="A92" s="10" t="s">
        <v>103</v>
      </c>
      <c r="B92" s="26"/>
      <c r="C92" s="60" t="s">
        <v>449</v>
      </c>
      <c r="D92" s="60"/>
      <c r="E92" s="61"/>
      <c r="F92" s="11"/>
      <c r="G92" s="18">
        <v>6594103.75</v>
      </c>
      <c r="H92" s="11"/>
      <c r="I92" s="19">
        <v>-1886478.73</v>
      </c>
      <c r="K92" s="19">
        <f t="shared" si="3"/>
        <v>4707625.0199999996</v>
      </c>
      <c r="M92" s="19">
        <v>4707625.0199999996</v>
      </c>
      <c r="O92" s="19">
        <v>4707625.0199999996</v>
      </c>
      <c r="Q92" s="19">
        <v>4670652.67</v>
      </c>
      <c r="S92" s="19">
        <v>4518177.82</v>
      </c>
      <c r="T92" s="19">
        <f t="shared" si="2"/>
        <v>0</v>
      </c>
    </row>
    <row r="93" spans="1:20" ht="18" customHeight="1" x14ac:dyDescent="0.2">
      <c r="A93" s="10" t="s">
        <v>104</v>
      </c>
      <c r="B93" s="26"/>
      <c r="C93" s="60" t="s">
        <v>450</v>
      </c>
      <c r="D93" s="60"/>
      <c r="E93" s="61"/>
      <c r="F93" s="11"/>
      <c r="G93" s="18">
        <v>10545045.08</v>
      </c>
      <c r="H93" s="11"/>
      <c r="I93" s="19">
        <v>-2773174.95</v>
      </c>
      <c r="K93" s="19">
        <f t="shared" si="3"/>
        <v>7771870.1299999999</v>
      </c>
      <c r="M93" s="19">
        <v>7771870.1299999999</v>
      </c>
      <c r="O93" s="19">
        <v>7771870.1299999999</v>
      </c>
      <c r="Q93" s="19">
        <v>7711392.1799999997</v>
      </c>
      <c r="S93" s="19">
        <v>7466212.7400000002</v>
      </c>
      <c r="T93" s="19">
        <f t="shared" si="2"/>
        <v>0</v>
      </c>
    </row>
    <row r="94" spans="1:20" ht="18" customHeight="1" x14ac:dyDescent="0.2">
      <c r="A94" s="10" t="s">
        <v>105</v>
      </c>
      <c r="B94" s="26"/>
      <c r="C94" s="60" t="s">
        <v>451</v>
      </c>
      <c r="D94" s="60"/>
      <c r="E94" s="61"/>
      <c r="F94" s="11"/>
      <c r="G94" s="18">
        <v>3957665.21</v>
      </c>
      <c r="H94" s="11"/>
      <c r="I94" s="19">
        <v>-727761.89</v>
      </c>
      <c r="K94" s="19">
        <f t="shared" si="3"/>
        <v>3229903.32</v>
      </c>
      <c r="M94" s="19">
        <v>3229903.32</v>
      </c>
      <c r="O94" s="19">
        <v>3229903.32</v>
      </c>
      <c r="Q94" s="19">
        <v>3206397.72</v>
      </c>
      <c r="S94" s="19">
        <v>3106106.04</v>
      </c>
      <c r="T94" s="19">
        <f t="shared" si="2"/>
        <v>0</v>
      </c>
    </row>
    <row r="95" spans="1:20" ht="18" customHeight="1" x14ac:dyDescent="0.2">
      <c r="A95" s="10" t="s">
        <v>106</v>
      </c>
      <c r="B95" s="26"/>
      <c r="C95" s="60" t="s">
        <v>452</v>
      </c>
      <c r="D95" s="60"/>
      <c r="E95" s="61"/>
      <c r="F95" s="11"/>
      <c r="G95" s="18">
        <v>5781451.1699999999</v>
      </c>
      <c r="H95" s="11"/>
      <c r="I95" s="19">
        <v>-642925.25</v>
      </c>
      <c r="K95" s="19">
        <f t="shared" si="3"/>
        <v>5138525.92</v>
      </c>
      <c r="M95" s="19">
        <v>5138525.92</v>
      </c>
      <c r="O95" s="19">
        <v>5138525.92</v>
      </c>
      <c r="Q95" s="19">
        <v>5103267.5199999996</v>
      </c>
      <c r="S95" s="19">
        <v>4960546.24</v>
      </c>
      <c r="T95" s="19">
        <f t="shared" si="2"/>
        <v>0</v>
      </c>
    </row>
    <row r="96" spans="1:20" ht="18" customHeight="1" x14ac:dyDescent="0.2">
      <c r="A96" s="10" t="s">
        <v>107</v>
      </c>
      <c r="B96" s="26"/>
      <c r="C96" s="60" t="s">
        <v>453</v>
      </c>
      <c r="D96" s="60"/>
      <c r="E96" s="61"/>
      <c r="F96" s="11"/>
      <c r="G96" s="18">
        <v>4180436.41</v>
      </c>
      <c r="H96" s="11"/>
      <c r="I96" s="19">
        <v>-1224564.28</v>
      </c>
      <c r="K96" s="19">
        <f t="shared" si="3"/>
        <v>2955872.13</v>
      </c>
      <c r="M96" s="19">
        <v>2955872.13</v>
      </c>
      <c r="O96" s="19">
        <v>2955872.13</v>
      </c>
      <c r="Q96" s="19">
        <v>2939222.33</v>
      </c>
      <c r="S96" s="19">
        <v>2872843.17</v>
      </c>
      <c r="T96" s="19">
        <f t="shared" si="2"/>
        <v>0</v>
      </c>
    </row>
    <row r="97" spans="1:20" ht="18" customHeight="1" x14ac:dyDescent="0.2">
      <c r="A97" s="10" t="s">
        <v>108</v>
      </c>
      <c r="B97" s="26"/>
      <c r="C97" s="60" t="s">
        <v>454</v>
      </c>
      <c r="D97" s="60"/>
      <c r="E97" s="61"/>
      <c r="F97" s="11"/>
      <c r="G97" s="18">
        <v>119948463.28</v>
      </c>
      <c r="H97" s="11"/>
      <c r="I97" s="19">
        <v>-27023964.890000001</v>
      </c>
      <c r="K97" s="19">
        <f t="shared" si="3"/>
        <v>92924498.390000001</v>
      </c>
      <c r="M97" s="19">
        <v>92924498.390000001</v>
      </c>
      <c r="O97" s="19">
        <v>92924498.390000001</v>
      </c>
      <c r="Q97" s="19">
        <v>92166932.489999995</v>
      </c>
      <c r="S97" s="19">
        <v>88618471.620000005</v>
      </c>
      <c r="T97" s="19">
        <f t="shared" si="2"/>
        <v>0</v>
      </c>
    </row>
    <row r="98" spans="1:20" ht="18" customHeight="1" x14ac:dyDescent="0.2">
      <c r="A98" s="10" t="s">
        <v>109</v>
      </c>
      <c r="B98" s="26"/>
      <c r="C98" s="60" t="s">
        <v>455</v>
      </c>
      <c r="D98" s="60"/>
      <c r="E98" s="61"/>
      <c r="F98" s="11"/>
      <c r="G98" s="18">
        <v>18113276.879999999</v>
      </c>
      <c r="H98" s="11"/>
      <c r="I98" s="19">
        <v>-1028741.52</v>
      </c>
      <c r="K98" s="19">
        <f t="shared" si="3"/>
        <v>17084535.359999999</v>
      </c>
      <c r="M98" s="19">
        <v>17084535.359999999</v>
      </c>
      <c r="O98" s="19">
        <v>17084535.359999999</v>
      </c>
      <c r="Q98" s="19">
        <v>17026261.059999999</v>
      </c>
      <c r="S98" s="19">
        <v>16178985.699999999</v>
      </c>
      <c r="T98" s="19">
        <f t="shared" si="2"/>
        <v>0</v>
      </c>
    </row>
    <row r="99" spans="1:20" ht="18" customHeight="1" x14ac:dyDescent="0.2">
      <c r="A99" s="10" t="s">
        <v>110</v>
      </c>
      <c r="B99" s="26"/>
      <c r="C99" s="60" t="s">
        <v>456</v>
      </c>
      <c r="D99" s="60"/>
      <c r="E99" s="61"/>
      <c r="F99" s="11"/>
      <c r="G99" s="18">
        <v>3758960.11</v>
      </c>
      <c r="H99" s="11"/>
      <c r="I99" s="19">
        <v>-677670.29</v>
      </c>
      <c r="K99" s="19">
        <f t="shared" si="3"/>
        <v>3081289.82</v>
      </c>
      <c r="M99" s="19">
        <v>3081289.82</v>
      </c>
      <c r="O99" s="19">
        <v>3081289.82</v>
      </c>
      <c r="Q99" s="19">
        <v>3063660.62</v>
      </c>
      <c r="S99" s="19">
        <v>2985482.29</v>
      </c>
      <c r="T99" s="19">
        <f t="shared" si="2"/>
        <v>0</v>
      </c>
    </row>
    <row r="100" spans="1:20" ht="18" customHeight="1" x14ac:dyDescent="0.2">
      <c r="A100" s="10" t="s">
        <v>111</v>
      </c>
      <c r="B100" s="26"/>
      <c r="C100" s="60" t="s">
        <v>457</v>
      </c>
      <c r="D100" s="60"/>
      <c r="E100" s="61"/>
      <c r="F100" s="11"/>
      <c r="G100" s="18">
        <v>8039320.46</v>
      </c>
      <c r="H100" s="11"/>
      <c r="I100" s="19">
        <v>-2096880.07</v>
      </c>
      <c r="K100" s="19">
        <f t="shared" si="3"/>
        <v>5942440.3899999997</v>
      </c>
      <c r="M100" s="19">
        <v>5942440.3899999997</v>
      </c>
      <c r="O100" s="19">
        <v>5942440.3899999997</v>
      </c>
      <c r="Q100" s="19">
        <v>5898122.54</v>
      </c>
      <c r="S100" s="19">
        <v>5705879.2300000004</v>
      </c>
      <c r="T100" s="19">
        <f t="shared" si="2"/>
        <v>0</v>
      </c>
    </row>
    <row r="101" spans="1:20" ht="18" customHeight="1" x14ac:dyDescent="0.2">
      <c r="A101" s="10" t="s">
        <v>112</v>
      </c>
      <c r="B101" s="26"/>
      <c r="C101" s="60" t="s">
        <v>458</v>
      </c>
      <c r="D101" s="60"/>
      <c r="E101" s="61"/>
      <c r="F101" s="11"/>
      <c r="G101" s="18">
        <v>117309396.03</v>
      </c>
      <c r="H101" s="11"/>
      <c r="I101" s="19">
        <v>-82812040.299999997</v>
      </c>
      <c r="K101" s="19">
        <f t="shared" si="3"/>
        <v>34497355.730000004</v>
      </c>
      <c r="M101" s="19">
        <v>34497355.729999997</v>
      </c>
      <c r="O101" s="19">
        <v>34497355.729999997</v>
      </c>
      <c r="Q101" s="19">
        <v>34485113.229999997</v>
      </c>
      <c r="S101" s="19">
        <v>2150104.52</v>
      </c>
      <c r="T101" s="19">
        <f t="shared" si="2"/>
        <v>0</v>
      </c>
    </row>
    <row r="102" spans="1:20" ht="18" customHeight="1" x14ac:dyDescent="0.2">
      <c r="A102" s="10" t="s">
        <v>113</v>
      </c>
      <c r="B102" s="26"/>
      <c r="C102" s="60" t="s">
        <v>459</v>
      </c>
      <c r="D102" s="60"/>
      <c r="E102" s="61"/>
      <c r="F102" s="11"/>
      <c r="G102" s="18">
        <v>9642795</v>
      </c>
      <c r="H102" s="11"/>
      <c r="I102" s="19">
        <v>819123.27</v>
      </c>
      <c r="K102" s="19">
        <f t="shared" si="3"/>
        <v>10461918.27</v>
      </c>
      <c r="M102" s="19">
        <v>10461918.27</v>
      </c>
      <c r="O102" s="19">
        <v>10461918.27</v>
      </c>
      <c r="Q102" s="19">
        <v>10461918.27</v>
      </c>
      <c r="S102" s="19">
        <v>10062558.27</v>
      </c>
      <c r="T102" s="19">
        <f t="shared" si="2"/>
        <v>0</v>
      </c>
    </row>
    <row r="103" spans="1:20" ht="9.75" customHeight="1" x14ac:dyDescent="0.2">
      <c r="A103" s="10" t="s">
        <v>114</v>
      </c>
      <c r="B103" s="26"/>
      <c r="C103" s="60" t="s">
        <v>460</v>
      </c>
      <c r="D103" s="60"/>
      <c r="E103" s="61"/>
      <c r="F103" s="11"/>
      <c r="G103" s="18">
        <v>539491197.79999995</v>
      </c>
      <c r="H103" s="11"/>
      <c r="I103" s="19">
        <v>147772799.27000001</v>
      </c>
      <c r="K103" s="19">
        <f t="shared" si="3"/>
        <v>687263997.06999993</v>
      </c>
      <c r="M103" s="19">
        <v>687263997.07000005</v>
      </c>
      <c r="O103" s="19">
        <v>687263997.07000005</v>
      </c>
      <c r="Q103" s="19">
        <v>687263997.07000005</v>
      </c>
      <c r="S103" s="19">
        <v>687263997.07000005</v>
      </c>
      <c r="T103" s="19">
        <f t="shared" si="2"/>
        <v>0</v>
      </c>
    </row>
    <row r="104" spans="1:20" ht="9.75" customHeight="1" x14ac:dyDescent="0.2">
      <c r="A104" s="27" t="s">
        <v>116</v>
      </c>
      <c r="B104" s="28"/>
      <c r="C104" s="64" t="s">
        <v>117</v>
      </c>
      <c r="D104" s="64"/>
      <c r="E104" s="65"/>
      <c r="F104" s="13"/>
      <c r="G104" s="29">
        <v>2474476740</v>
      </c>
      <c r="H104" s="13"/>
      <c r="I104" s="30">
        <v>134690105.50999999</v>
      </c>
      <c r="J104" s="14"/>
      <c r="K104" s="30">
        <f t="shared" si="3"/>
        <v>2609166845.5100002</v>
      </c>
      <c r="L104" s="14"/>
      <c r="M104" s="30">
        <v>2609166845.5100002</v>
      </c>
      <c r="N104" s="14"/>
      <c r="O104" s="30">
        <v>2609166845.5100002</v>
      </c>
      <c r="P104" s="14"/>
      <c r="Q104" s="30">
        <v>2609166845.5100002</v>
      </c>
      <c r="R104" s="14"/>
      <c r="S104" s="30">
        <v>2609166845.5100002</v>
      </c>
      <c r="T104" s="30">
        <f t="shared" si="2"/>
        <v>0</v>
      </c>
    </row>
    <row r="105" spans="1:20" ht="18" customHeight="1" x14ac:dyDescent="0.2">
      <c r="A105" s="10" t="s">
        <v>118</v>
      </c>
      <c r="B105" s="26"/>
      <c r="C105" s="60" t="s">
        <v>119</v>
      </c>
      <c r="D105" s="60"/>
      <c r="E105" s="61"/>
      <c r="F105" s="11"/>
      <c r="G105" s="18">
        <v>931578945</v>
      </c>
      <c r="H105" s="11"/>
      <c r="I105" s="19">
        <v>50727540.159999996</v>
      </c>
      <c r="K105" s="19">
        <f t="shared" si="3"/>
        <v>982306485.15999997</v>
      </c>
      <c r="M105" s="19">
        <v>982306485.15999997</v>
      </c>
      <c r="O105" s="19">
        <v>982306485.15999997</v>
      </c>
      <c r="Q105" s="19">
        <v>982306485.15999997</v>
      </c>
      <c r="S105" s="19">
        <v>982306485.15999997</v>
      </c>
      <c r="T105" s="19">
        <f t="shared" si="2"/>
        <v>0</v>
      </c>
    </row>
    <row r="106" spans="1:20" ht="18" customHeight="1" x14ac:dyDescent="0.2">
      <c r="A106" s="10" t="s">
        <v>120</v>
      </c>
      <c r="B106" s="26"/>
      <c r="C106" s="60" t="s">
        <v>121</v>
      </c>
      <c r="D106" s="60"/>
      <c r="E106" s="61"/>
      <c r="F106" s="11"/>
      <c r="G106" s="18">
        <v>923551414</v>
      </c>
      <c r="H106" s="11"/>
      <c r="I106" s="19">
        <v>92507.12</v>
      </c>
      <c r="K106" s="19">
        <f t="shared" si="3"/>
        <v>923643921.12</v>
      </c>
      <c r="M106" s="19">
        <v>923643921.12</v>
      </c>
      <c r="O106" s="19">
        <v>923643921.12</v>
      </c>
      <c r="Q106" s="19">
        <v>923643921.12</v>
      </c>
      <c r="S106" s="19">
        <v>923643921.12</v>
      </c>
      <c r="T106" s="19">
        <f t="shared" si="2"/>
        <v>0</v>
      </c>
    </row>
    <row r="107" spans="1:20" ht="18" customHeight="1" x14ac:dyDescent="0.2">
      <c r="A107" s="10" t="s">
        <v>122</v>
      </c>
      <c r="B107" s="26"/>
      <c r="C107" s="60" t="s">
        <v>123</v>
      </c>
      <c r="D107" s="60"/>
      <c r="E107" s="61"/>
      <c r="F107" s="11"/>
      <c r="G107" s="18">
        <v>10000000</v>
      </c>
      <c r="H107" s="11"/>
      <c r="I107" s="19">
        <v>17388617.600000001</v>
      </c>
      <c r="K107" s="19">
        <f t="shared" si="3"/>
        <v>27388617.600000001</v>
      </c>
      <c r="M107" s="19">
        <v>27388617.600000001</v>
      </c>
      <c r="O107" s="19">
        <v>27388617.600000001</v>
      </c>
      <c r="Q107" s="19">
        <v>27388617.600000001</v>
      </c>
      <c r="S107" s="19">
        <v>27388617.600000001</v>
      </c>
      <c r="T107" s="19">
        <f t="shared" si="2"/>
        <v>0</v>
      </c>
    </row>
    <row r="108" spans="1:20" ht="9.75" customHeight="1" x14ac:dyDescent="0.2">
      <c r="A108" s="10" t="s">
        <v>124</v>
      </c>
      <c r="B108" s="26"/>
      <c r="C108" s="60" t="s">
        <v>461</v>
      </c>
      <c r="D108" s="60"/>
      <c r="E108" s="61"/>
      <c r="F108" s="11"/>
      <c r="G108" s="18">
        <v>5508882.54</v>
      </c>
      <c r="H108" s="11"/>
      <c r="I108" s="19">
        <v>-261616.53</v>
      </c>
      <c r="K108" s="19">
        <f t="shared" si="3"/>
        <v>5247266.01</v>
      </c>
      <c r="M108" s="19">
        <v>5247266.01</v>
      </c>
      <c r="O108" s="19">
        <v>5247266.01</v>
      </c>
      <c r="Q108" s="19">
        <v>5235513.21</v>
      </c>
      <c r="S108" s="19">
        <v>5190662.49</v>
      </c>
      <c r="T108" s="19">
        <f t="shared" si="2"/>
        <v>0</v>
      </c>
    </row>
    <row r="109" spans="1:20" ht="18" customHeight="1" x14ac:dyDescent="0.2">
      <c r="A109" s="10" t="s">
        <v>125</v>
      </c>
      <c r="B109" s="26"/>
      <c r="C109" s="60" t="s">
        <v>462</v>
      </c>
      <c r="D109" s="60"/>
      <c r="E109" s="61"/>
      <c r="F109" s="11"/>
      <c r="G109" s="18">
        <v>14770736.82</v>
      </c>
      <c r="H109" s="11"/>
      <c r="I109" s="19">
        <v>13062859.82</v>
      </c>
      <c r="K109" s="19">
        <f t="shared" si="3"/>
        <v>27833596.640000001</v>
      </c>
      <c r="M109" s="19">
        <v>27833596.640000001</v>
      </c>
      <c r="O109" s="19">
        <v>27833596.640000001</v>
      </c>
      <c r="Q109" s="19">
        <v>27833596.640000001</v>
      </c>
      <c r="S109" s="19">
        <v>27577117.670000002</v>
      </c>
      <c r="T109" s="19">
        <f t="shared" si="2"/>
        <v>0</v>
      </c>
    </row>
    <row r="110" spans="1:20" ht="18" customHeight="1" x14ac:dyDescent="0.2">
      <c r="A110" s="10" t="s">
        <v>329</v>
      </c>
      <c r="B110" s="26"/>
      <c r="C110" s="60" t="s">
        <v>463</v>
      </c>
      <c r="D110" s="60"/>
      <c r="E110" s="61"/>
      <c r="F110" s="11"/>
      <c r="G110" s="18">
        <v>12879853.810000001</v>
      </c>
      <c r="H110" s="11"/>
      <c r="I110" s="19">
        <v>-1638781.31</v>
      </c>
      <c r="K110" s="19">
        <f t="shared" si="3"/>
        <v>11241072.5</v>
      </c>
      <c r="M110" s="19">
        <v>11241072.5</v>
      </c>
      <c r="O110" s="19">
        <v>11241072.5</v>
      </c>
      <c r="Q110" s="19">
        <v>11238134.300000001</v>
      </c>
      <c r="S110" s="19">
        <v>11201218.390000001</v>
      </c>
      <c r="T110" s="19">
        <f t="shared" si="2"/>
        <v>0</v>
      </c>
    </row>
    <row r="111" spans="1:20" ht="18" customHeight="1" x14ac:dyDescent="0.2">
      <c r="A111" s="10" t="s">
        <v>126</v>
      </c>
      <c r="B111" s="26"/>
      <c r="C111" s="60" t="s">
        <v>464</v>
      </c>
      <c r="D111" s="60"/>
      <c r="E111" s="61"/>
      <c r="F111" s="11"/>
      <c r="G111" s="18">
        <v>5026159.63</v>
      </c>
      <c r="H111" s="11"/>
      <c r="I111" s="19">
        <v>1593105.9</v>
      </c>
      <c r="K111" s="19">
        <f t="shared" si="3"/>
        <v>6619265.5299999993</v>
      </c>
      <c r="M111" s="19">
        <v>6619265.5300000003</v>
      </c>
      <c r="O111" s="19">
        <v>6619265.5300000003</v>
      </c>
      <c r="Q111" s="19">
        <v>6619265.5300000003</v>
      </c>
      <c r="S111" s="19">
        <v>6347327.3700000001</v>
      </c>
      <c r="T111" s="19">
        <f t="shared" ref="T111" si="4">+K111-O111</f>
        <v>0</v>
      </c>
    </row>
    <row r="112" spans="1:20" ht="13.5" customHeight="1" x14ac:dyDescent="0.2">
      <c r="A112" s="11"/>
      <c r="D112" s="38" t="s">
        <v>127</v>
      </c>
      <c r="E112" s="39"/>
      <c r="F112" s="11"/>
      <c r="G112" s="20">
        <f>SUM(G15:G111)</f>
        <v>12877759421</v>
      </c>
      <c r="H112" s="11"/>
      <c r="I112" s="20">
        <f>SUM(I15:I111)</f>
        <v>2789547420.7499995</v>
      </c>
      <c r="K112" s="20">
        <f>SUM(K15:K111)</f>
        <v>15667306841.749994</v>
      </c>
      <c r="M112" s="20">
        <f>SUM(M15:M111)</f>
        <v>15667306841.749994</v>
      </c>
      <c r="O112" s="20">
        <f>SUM(O15:O111)</f>
        <v>15672381579.889996</v>
      </c>
      <c r="Q112" s="20">
        <f>SUM(Q15:Q111)</f>
        <v>15657269192.139997</v>
      </c>
      <c r="S112" s="20">
        <f>SUM(S15:S111)</f>
        <v>15401174504.960005</v>
      </c>
      <c r="T112" s="20">
        <f>SUM(T15:T111)</f>
        <v>-5074738.1399998963</v>
      </c>
    </row>
    <row r="113" spans="1:20" ht="9.75" customHeight="1" x14ac:dyDescent="0.2">
      <c r="A113" s="11"/>
      <c r="C113" s="38" t="s">
        <v>128</v>
      </c>
      <c r="D113" s="38"/>
      <c r="E113" s="39"/>
      <c r="F113" s="11"/>
      <c r="H113" s="11"/>
      <c r="I113" s="12"/>
      <c r="K113" s="12"/>
      <c r="M113" s="12"/>
      <c r="O113" s="12"/>
      <c r="Q113" s="12"/>
      <c r="S113" s="12"/>
      <c r="T113" s="12"/>
    </row>
    <row r="114" spans="1:20" ht="3.75" customHeight="1" x14ac:dyDescent="0.2">
      <c r="A114" s="11"/>
      <c r="E114" s="12"/>
      <c r="F114" s="11"/>
      <c r="H114" s="11"/>
      <c r="I114" s="12"/>
      <c r="K114" s="12"/>
      <c r="M114" s="12"/>
      <c r="O114" s="12"/>
      <c r="Q114" s="12"/>
      <c r="S114" s="12"/>
      <c r="T114" s="12"/>
    </row>
    <row r="115" spans="1:20" ht="9.75" customHeight="1" x14ac:dyDescent="0.2">
      <c r="A115" s="10" t="s">
        <v>129</v>
      </c>
      <c r="B115" s="26"/>
      <c r="C115" s="33" t="s">
        <v>387</v>
      </c>
      <c r="D115" s="33"/>
      <c r="E115" s="34"/>
      <c r="F115" s="11"/>
      <c r="H115" s="11"/>
      <c r="I115" s="12"/>
      <c r="K115" s="12"/>
      <c r="M115" s="12"/>
      <c r="O115" s="12"/>
      <c r="Q115" s="12"/>
      <c r="S115" s="12"/>
      <c r="T115" s="12"/>
    </row>
    <row r="116" spans="1:20" ht="9.75" customHeight="1" x14ac:dyDescent="0.2">
      <c r="A116" s="37" t="s">
        <v>338</v>
      </c>
      <c r="B116" s="26"/>
      <c r="C116" s="60" t="s">
        <v>465</v>
      </c>
      <c r="D116" s="60"/>
      <c r="E116" s="61"/>
      <c r="F116" s="11"/>
      <c r="G116" s="18">
        <v>1818500</v>
      </c>
      <c r="H116" s="11"/>
      <c r="I116" s="19">
        <v>18936493</v>
      </c>
      <c r="K116" s="19">
        <f t="shared" ref="K116" si="5">+G116+I116</f>
        <v>20754993</v>
      </c>
      <c r="M116" s="19">
        <v>9150450.3300000001</v>
      </c>
      <c r="O116" s="19">
        <v>9150450.3300000001</v>
      </c>
      <c r="Q116" s="19">
        <v>9150450.3300000001</v>
      </c>
      <c r="S116" s="19">
        <v>9150450.3300000001</v>
      </c>
      <c r="T116" s="19">
        <f t="shared" ref="T116:T167" si="6">+K116-O116</f>
        <v>11604542.67</v>
      </c>
    </row>
    <row r="117" spans="1:20" ht="3.75" customHeight="1" x14ac:dyDescent="0.2">
      <c r="A117" s="11"/>
      <c r="E117" s="12"/>
      <c r="F117" s="11"/>
      <c r="H117" s="11"/>
      <c r="I117" s="12"/>
      <c r="K117" s="12"/>
      <c r="M117" s="12"/>
      <c r="O117" s="12"/>
      <c r="Q117" s="12"/>
      <c r="S117" s="12"/>
      <c r="T117" s="19"/>
    </row>
    <row r="118" spans="1:20" ht="9.75" customHeight="1" x14ac:dyDescent="0.2">
      <c r="A118" s="37" t="s">
        <v>131</v>
      </c>
      <c r="B118" s="26"/>
      <c r="C118" s="33" t="s">
        <v>391</v>
      </c>
      <c r="D118" s="33"/>
      <c r="E118" s="34"/>
      <c r="F118" s="11"/>
      <c r="H118" s="11"/>
      <c r="I118" s="12"/>
      <c r="K118" s="12"/>
      <c r="M118" s="12"/>
      <c r="O118" s="12"/>
      <c r="Q118" s="12"/>
      <c r="S118" s="12"/>
      <c r="T118" s="19"/>
    </row>
    <row r="119" spans="1:20" ht="18" customHeight="1" x14ac:dyDescent="0.2">
      <c r="A119" s="10" t="s">
        <v>132</v>
      </c>
      <c r="B119" s="26"/>
      <c r="C119" s="60" t="s">
        <v>474</v>
      </c>
      <c r="D119" s="60"/>
      <c r="E119" s="61"/>
      <c r="F119" s="11"/>
      <c r="G119" s="18">
        <v>78498</v>
      </c>
      <c r="H119" s="11"/>
      <c r="I119" s="19">
        <v>-78498</v>
      </c>
      <c r="K119" s="19">
        <f t="shared" ref="K119" si="7">+G119+I119</f>
        <v>0</v>
      </c>
      <c r="M119" s="19">
        <v>0</v>
      </c>
      <c r="O119" s="19">
        <v>0</v>
      </c>
      <c r="Q119" s="19">
        <v>0</v>
      </c>
      <c r="S119" s="19">
        <v>0</v>
      </c>
      <c r="T119" s="19">
        <f t="shared" si="6"/>
        <v>0</v>
      </c>
    </row>
    <row r="120" spans="1:20" ht="3.75" customHeight="1" x14ac:dyDescent="0.2">
      <c r="A120" s="11"/>
      <c r="E120" s="12"/>
      <c r="F120" s="11"/>
      <c r="H120" s="11"/>
      <c r="I120" s="12"/>
      <c r="K120" s="12"/>
      <c r="M120" s="12"/>
      <c r="O120" s="12"/>
      <c r="Q120" s="12"/>
      <c r="S120" s="12"/>
      <c r="T120" s="19"/>
    </row>
    <row r="121" spans="1:20" ht="9.75" customHeight="1" x14ac:dyDescent="0.2">
      <c r="A121" s="10" t="s">
        <v>133</v>
      </c>
      <c r="B121" s="26"/>
      <c r="C121" s="33" t="s">
        <v>392</v>
      </c>
      <c r="D121" s="33"/>
      <c r="E121" s="34"/>
      <c r="F121" s="11"/>
      <c r="H121" s="11"/>
      <c r="I121" s="12"/>
      <c r="K121" s="12"/>
      <c r="M121" s="12"/>
      <c r="O121" s="12"/>
      <c r="Q121" s="12"/>
      <c r="S121" s="12"/>
      <c r="T121" s="19"/>
    </row>
    <row r="122" spans="1:20" ht="18" customHeight="1" x14ac:dyDescent="0.2">
      <c r="A122" s="10" t="s">
        <v>29</v>
      </c>
      <c r="B122" s="26"/>
      <c r="C122" s="60" t="s">
        <v>392</v>
      </c>
      <c r="D122" s="60"/>
      <c r="E122" s="61"/>
      <c r="F122" s="11"/>
      <c r="G122" s="18">
        <v>0</v>
      </c>
      <c r="H122" s="11"/>
      <c r="I122" s="19">
        <v>3933154.93</v>
      </c>
      <c r="K122" s="19">
        <f t="shared" ref="K122:K127" si="8">+G122+I122</f>
        <v>3933154.93</v>
      </c>
      <c r="M122" s="19">
        <v>3680550.86</v>
      </c>
      <c r="O122" s="19">
        <v>96149.18</v>
      </c>
      <c r="Q122" s="19">
        <v>96149.18</v>
      </c>
      <c r="S122" s="19">
        <v>96149.18</v>
      </c>
      <c r="T122" s="19">
        <f t="shared" si="6"/>
        <v>3837005.75</v>
      </c>
    </row>
    <row r="123" spans="1:20" ht="9.75" customHeight="1" x14ac:dyDescent="0.2">
      <c r="A123" s="10" t="s">
        <v>134</v>
      </c>
      <c r="B123" s="26"/>
      <c r="C123" s="60" t="s">
        <v>135</v>
      </c>
      <c r="D123" s="60"/>
      <c r="E123" s="61"/>
      <c r="F123" s="11"/>
      <c r="G123" s="18">
        <v>4000000</v>
      </c>
      <c r="H123" s="11"/>
      <c r="I123" s="19">
        <v>31453431.600000001</v>
      </c>
      <c r="K123" s="19">
        <f t="shared" si="8"/>
        <v>35453431.600000001</v>
      </c>
      <c r="M123" s="19">
        <v>35453431.590000004</v>
      </c>
      <c r="O123" s="19">
        <v>35453431.590000004</v>
      </c>
      <c r="Q123" s="19">
        <v>35453431.590000004</v>
      </c>
      <c r="S123" s="19">
        <v>34661971.009999998</v>
      </c>
      <c r="T123" s="19">
        <f t="shared" si="6"/>
        <v>9.9999979138374329E-3</v>
      </c>
    </row>
    <row r="124" spans="1:20" ht="9.75" customHeight="1" x14ac:dyDescent="0.2">
      <c r="A124" s="10" t="s">
        <v>136</v>
      </c>
      <c r="B124" s="26"/>
      <c r="C124" s="60" t="s">
        <v>137</v>
      </c>
      <c r="D124" s="60"/>
      <c r="E124" s="61"/>
      <c r="F124" s="11"/>
      <c r="G124" s="18">
        <v>4000000</v>
      </c>
      <c r="H124" s="11"/>
      <c r="I124" s="19">
        <v>-712558.67</v>
      </c>
      <c r="K124" s="19">
        <f t="shared" si="8"/>
        <v>3287441.33</v>
      </c>
      <c r="M124" s="19">
        <v>3287441.33</v>
      </c>
      <c r="O124" s="19">
        <v>3287441.33</v>
      </c>
      <c r="Q124" s="19">
        <v>3287441.33</v>
      </c>
      <c r="S124" s="19">
        <v>2643926</v>
      </c>
      <c r="T124" s="19">
        <f t="shared" si="6"/>
        <v>0</v>
      </c>
    </row>
    <row r="125" spans="1:20" ht="18" customHeight="1" x14ac:dyDescent="0.2">
      <c r="A125" s="10" t="s">
        <v>339</v>
      </c>
      <c r="B125" s="26"/>
      <c r="C125" s="60" t="s">
        <v>475</v>
      </c>
      <c r="D125" s="60"/>
      <c r="E125" s="61"/>
      <c r="F125" s="11"/>
      <c r="G125" s="18">
        <v>5050026</v>
      </c>
      <c r="H125" s="11"/>
      <c r="I125" s="19">
        <v>482985049.92000002</v>
      </c>
      <c r="K125" s="19">
        <f t="shared" si="8"/>
        <v>488035075.92000002</v>
      </c>
      <c r="M125" s="19">
        <v>488035075.92000002</v>
      </c>
      <c r="O125" s="19">
        <v>136609575.88999999</v>
      </c>
      <c r="Q125" s="19">
        <v>136609575.88999999</v>
      </c>
      <c r="S125" s="19">
        <v>136374335.61000001</v>
      </c>
      <c r="T125" s="19">
        <f t="shared" si="6"/>
        <v>351425500.03000003</v>
      </c>
    </row>
    <row r="126" spans="1:20" ht="9.75" customHeight="1" x14ac:dyDescent="0.2">
      <c r="A126" s="10" t="s">
        <v>138</v>
      </c>
      <c r="B126" s="26"/>
      <c r="C126" s="60" t="s">
        <v>476</v>
      </c>
      <c r="D126" s="60"/>
      <c r="E126" s="61"/>
      <c r="F126" s="11"/>
      <c r="G126" s="18">
        <v>62573780</v>
      </c>
      <c r="H126" s="11"/>
      <c r="I126" s="19">
        <v>-49702578.060000002</v>
      </c>
      <c r="K126" s="19">
        <f t="shared" si="8"/>
        <v>12871201.939999998</v>
      </c>
      <c r="M126" s="19">
        <v>12871201.939999999</v>
      </c>
      <c r="O126" s="19">
        <v>12871201.939999999</v>
      </c>
      <c r="Q126" s="19">
        <v>12871201.939999999</v>
      </c>
      <c r="S126" s="19">
        <v>12871201.939999999</v>
      </c>
      <c r="T126" s="19">
        <f t="shared" si="6"/>
        <v>0</v>
      </c>
    </row>
    <row r="127" spans="1:20" ht="18" customHeight="1" x14ac:dyDescent="0.2">
      <c r="A127" s="10" t="s">
        <v>340</v>
      </c>
      <c r="B127" s="26"/>
      <c r="C127" s="60" t="s">
        <v>477</v>
      </c>
      <c r="D127" s="60"/>
      <c r="E127" s="61"/>
      <c r="F127" s="11"/>
      <c r="G127" s="18">
        <v>0</v>
      </c>
      <c r="H127" s="11"/>
      <c r="I127" s="19">
        <v>4877779.9800000004</v>
      </c>
      <c r="K127" s="19">
        <f t="shared" si="8"/>
        <v>4877779.9800000004</v>
      </c>
      <c r="M127" s="19">
        <v>4877779.9800000004</v>
      </c>
      <c r="O127" s="19">
        <v>4877779.9800000004</v>
      </c>
      <c r="Q127" s="19">
        <v>4877779.9800000004</v>
      </c>
      <c r="S127" s="19">
        <v>4877779.9800000004</v>
      </c>
      <c r="T127" s="19">
        <f t="shared" si="6"/>
        <v>0</v>
      </c>
    </row>
    <row r="128" spans="1:20" ht="3.75" customHeight="1" x14ac:dyDescent="0.2">
      <c r="A128" s="11"/>
      <c r="E128" s="12"/>
      <c r="F128" s="11"/>
      <c r="H128" s="11"/>
      <c r="I128" s="12"/>
      <c r="K128" s="12"/>
      <c r="M128" s="12"/>
      <c r="O128" s="12"/>
      <c r="Q128" s="12"/>
      <c r="S128" s="12"/>
      <c r="T128" s="19"/>
    </row>
    <row r="129" spans="1:20" ht="9.75" customHeight="1" x14ac:dyDescent="0.2">
      <c r="A129" s="10" t="s">
        <v>139</v>
      </c>
      <c r="B129" s="26"/>
      <c r="C129" s="33" t="s">
        <v>393</v>
      </c>
      <c r="D129" s="33"/>
      <c r="E129" s="34"/>
      <c r="F129" s="11"/>
      <c r="H129" s="11"/>
      <c r="I129" s="12"/>
      <c r="K129" s="12"/>
      <c r="M129" s="12"/>
      <c r="O129" s="12"/>
      <c r="Q129" s="12"/>
      <c r="S129" s="12"/>
      <c r="T129" s="19"/>
    </row>
    <row r="130" spans="1:20" ht="9.75" customHeight="1" x14ac:dyDescent="0.2">
      <c r="A130" s="10" t="s">
        <v>30</v>
      </c>
      <c r="B130" s="26"/>
      <c r="C130" s="60" t="s">
        <v>393</v>
      </c>
      <c r="D130" s="60"/>
      <c r="E130" s="61"/>
      <c r="F130" s="11"/>
      <c r="G130" s="18">
        <v>0</v>
      </c>
      <c r="H130" s="11"/>
      <c r="I130" s="19">
        <v>1342427.95</v>
      </c>
      <c r="K130" s="19">
        <f t="shared" ref="K130" si="9">+G130+I130</f>
        <v>1342427.95</v>
      </c>
      <c r="M130" s="19">
        <v>1342427.95</v>
      </c>
      <c r="O130" s="19">
        <v>1342427.95</v>
      </c>
      <c r="Q130" s="19">
        <v>1342427.95</v>
      </c>
      <c r="S130" s="19">
        <v>1342427.95</v>
      </c>
      <c r="T130" s="19">
        <f t="shared" si="6"/>
        <v>0</v>
      </c>
    </row>
    <row r="131" spans="1:20" ht="3.75" customHeight="1" x14ac:dyDescent="0.2">
      <c r="A131" s="11"/>
      <c r="E131" s="12"/>
      <c r="F131" s="11"/>
      <c r="H131" s="11"/>
      <c r="I131" s="12"/>
      <c r="K131" s="12"/>
      <c r="M131" s="12"/>
      <c r="O131" s="12"/>
      <c r="Q131" s="12"/>
      <c r="S131" s="12"/>
      <c r="T131" s="19"/>
    </row>
    <row r="132" spans="1:20" ht="9.75" customHeight="1" x14ac:dyDescent="0.2">
      <c r="A132" s="10" t="s">
        <v>140</v>
      </c>
      <c r="B132" s="26"/>
      <c r="C132" s="33" t="s">
        <v>394</v>
      </c>
      <c r="D132" s="33"/>
      <c r="E132" s="34"/>
      <c r="F132" s="11"/>
      <c r="H132" s="11"/>
      <c r="I132" s="12"/>
      <c r="K132" s="12"/>
      <c r="M132" s="12"/>
      <c r="O132" s="12"/>
      <c r="Q132" s="12"/>
      <c r="S132" s="12"/>
      <c r="T132" s="19"/>
    </row>
    <row r="133" spans="1:20" ht="9.75" customHeight="1" x14ac:dyDescent="0.2">
      <c r="A133" s="10" t="s">
        <v>31</v>
      </c>
      <c r="B133" s="26"/>
      <c r="C133" s="60" t="s">
        <v>478</v>
      </c>
      <c r="D133" s="60"/>
      <c r="E133" s="61"/>
      <c r="F133" s="11"/>
      <c r="G133" s="18">
        <v>869564</v>
      </c>
      <c r="H133" s="11"/>
      <c r="I133" s="19">
        <v>-186258.97</v>
      </c>
      <c r="K133" s="19">
        <f t="shared" ref="K133" si="10">+G133+I133</f>
        <v>683305.03</v>
      </c>
      <c r="M133" s="19">
        <v>683305.03</v>
      </c>
      <c r="O133" s="19">
        <v>683305.03</v>
      </c>
      <c r="Q133" s="19">
        <v>683305.03</v>
      </c>
      <c r="S133" s="19">
        <v>178536.23</v>
      </c>
      <c r="T133" s="19">
        <f t="shared" si="6"/>
        <v>0</v>
      </c>
    </row>
    <row r="134" spans="1:20" ht="3.75" customHeight="1" x14ac:dyDescent="0.2">
      <c r="A134" s="11"/>
      <c r="E134" s="12"/>
      <c r="F134" s="11"/>
      <c r="H134" s="11"/>
      <c r="I134" s="12"/>
      <c r="K134" s="12"/>
      <c r="M134" s="12"/>
      <c r="O134" s="12"/>
      <c r="Q134" s="12"/>
      <c r="S134" s="12"/>
      <c r="T134" s="19"/>
    </row>
    <row r="135" spans="1:20" ht="9.75" customHeight="1" x14ac:dyDescent="0.2">
      <c r="A135" s="27" t="s">
        <v>341</v>
      </c>
      <c r="B135" s="28"/>
      <c r="C135" s="35" t="s">
        <v>397</v>
      </c>
      <c r="D135" s="35"/>
      <c r="E135" s="36"/>
      <c r="F135" s="13"/>
      <c r="G135" s="14"/>
      <c r="H135" s="13"/>
      <c r="I135" s="15"/>
      <c r="J135" s="14"/>
      <c r="K135" s="15"/>
      <c r="L135" s="14"/>
      <c r="M135" s="15"/>
      <c r="N135" s="14"/>
      <c r="O135" s="15"/>
      <c r="P135" s="14"/>
      <c r="Q135" s="15"/>
      <c r="R135" s="14"/>
      <c r="S135" s="15"/>
      <c r="T135" s="30"/>
    </row>
    <row r="136" spans="1:20" ht="9.75" customHeight="1" x14ac:dyDescent="0.2">
      <c r="A136" s="10" t="s">
        <v>342</v>
      </c>
      <c r="B136" s="26"/>
      <c r="C136" s="60" t="s">
        <v>130</v>
      </c>
      <c r="D136" s="60"/>
      <c r="E136" s="61"/>
      <c r="F136" s="11"/>
      <c r="G136" s="18">
        <v>477999</v>
      </c>
      <c r="H136" s="11"/>
      <c r="I136" s="19">
        <v>3141860.51</v>
      </c>
      <c r="K136" s="19">
        <f t="shared" ref="K136:K137" si="11">+G136+I136</f>
        <v>3619859.51</v>
      </c>
      <c r="M136" s="19">
        <v>3619859.51</v>
      </c>
      <c r="O136" s="19">
        <v>3619859.51</v>
      </c>
      <c r="Q136" s="19">
        <v>3619859.51</v>
      </c>
      <c r="S136" s="19">
        <v>0</v>
      </c>
      <c r="T136" s="19">
        <f t="shared" ref="T136:T137" si="12">+K136-O136</f>
        <v>0</v>
      </c>
    </row>
    <row r="137" spans="1:20" ht="9.75" customHeight="1" x14ac:dyDescent="0.2">
      <c r="A137" s="10" t="s">
        <v>343</v>
      </c>
      <c r="B137" s="26"/>
      <c r="C137" s="60" t="s">
        <v>479</v>
      </c>
      <c r="D137" s="60"/>
      <c r="E137" s="61"/>
      <c r="F137" s="11"/>
      <c r="G137" s="18">
        <v>300000</v>
      </c>
      <c r="H137" s="11"/>
      <c r="I137" s="19">
        <v>-300000</v>
      </c>
      <c r="K137" s="19">
        <f t="shared" si="11"/>
        <v>0</v>
      </c>
      <c r="M137" s="19">
        <v>0</v>
      </c>
      <c r="O137" s="19">
        <v>0</v>
      </c>
      <c r="Q137" s="19">
        <v>0</v>
      </c>
      <c r="S137" s="19">
        <v>0</v>
      </c>
      <c r="T137" s="19">
        <f t="shared" si="12"/>
        <v>0</v>
      </c>
    </row>
    <row r="138" spans="1:20" ht="3.75" customHeight="1" x14ac:dyDescent="0.2">
      <c r="A138" s="11"/>
      <c r="E138" s="12"/>
      <c r="F138" s="11"/>
      <c r="H138" s="11"/>
      <c r="I138" s="12"/>
      <c r="K138" s="12"/>
      <c r="M138" s="12"/>
      <c r="O138" s="12"/>
      <c r="Q138" s="12"/>
      <c r="S138" s="12"/>
      <c r="T138" s="19"/>
    </row>
    <row r="139" spans="1:20" ht="9.75" customHeight="1" x14ac:dyDescent="0.2">
      <c r="A139" s="10" t="s">
        <v>141</v>
      </c>
      <c r="B139" s="26"/>
      <c r="C139" s="33" t="s">
        <v>43</v>
      </c>
      <c r="D139" s="33"/>
      <c r="E139" s="34"/>
      <c r="F139" s="11"/>
      <c r="H139" s="11"/>
      <c r="I139" s="12"/>
      <c r="K139" s="12"/>
      <c r="M139" s="12"/>
      <c r="O139" s="12"/>
      <c r="Q139" s="12"/>
      <c r="S139" s="12"/>
      <c r="T139" s="19"/>
    </row>
    <row r="140" spans="1:20" ht="18" customHeight="1" x14ac:dyDescent="0.2">
      <c r="A140" s="10" t="s">
        <v>142</v>
      </c>
      <c r="B140" s="26"/>
      <c r="C140" s="60" t="s">
        <v>480</v>
      </c>
      <c r="D140" s="60"/>
      <c r="E140" s="61"/>
      <c r="F140" s="11"/>
      <c r="G140" s="18">
        <v>608696</v>
      </c>
      <c r="H140" s="11"/>
      <c r="I140" s="19">
        <v>-246604.64</v>
      </c>
      <c r="K140" s="19">
        <f t="shared" ref="K140" si="13">+G140+I140</f>
        <v>362091.36</v>
      </c>
      <c r="M140" s="19">
        <v>362091.36</v>
      </c>
      <c r="O140" s="19">
        <v>362091.36</v>
      </c>
      <c r="Q140" s="19">
        <v>362091.36</v>
      </c>
      <c r="S140" s="19">
        <v>150871.4</v>
      </c>
      <c r="T140" s="19">
        <f t="shared" si="6"/>
        <v>0</v>
      </c>
    </row>
    <row r="141" spans="1:20" ht="3.75" customHeight="1" x14ac:dyDescent="0.2">
      <c r="A141" s="11"/>
      <c r="E141" s="12"/>
      <c r="F141" s="11"/>
      <c r="H141" s="11"/>
      <c r="I141" s="12"/>
      <c r="K141" s="12"/>
      <c r="M141" s="12"/>
      <c r="O141" s="12"/>
      <c r="Q141" s="12"/>
      <c r="S141" s="12"/>
      <c r="T141" s="19"/>
    </row>
    <row r="142" spans="1:20" ht="9.75" customHeight="1" x14ac:dyDescent="0.2">
      <c r="A142" s="10" t="s">
        <v>143</v>
      </c>
      <c r="B142" s="26"/>
      <c r="C142" s="33" t="s">
        <v>466</v>
      </c>
      <c r="D142" s="33"/>
      <c r="E142" s="34"/>
      <c r="F142" s="11"/>
      <c r="H142" s="11"/>
      <c r="I142" s="12"/>
      <c r="K142" s="12"/>
      <c r="M142" s="12"/>
      <c r="O142" s="12"/>
      <c r="Q142" s="12"/>
      <c r="S142" s="12"/>
      <c r="T142" s="19"/>
    </row>
    <row r="143" spans="1:20" ht="9" customHeight="1" x14ac:dyDescent="0.2">
      <c r="A143" s="10" t="s">
        <v>144</v>
      </c>
      <c r="B143" s="26"/>
      <c r="C143" s="60" t="s">
        <v>466</v>
      </c>
      <c r="D143" s="60"/>
      <c r="E143" s="61"/>
      <c r="F143" s="11"/>
      <c r="G143" s="18">
        <v>233981615</v>
      </c>
      <c r="H143" s="11"/>
      <c r="I143" s="19">
        <v>8891540.2400000002</v>
      </c>
      <c r="K143" s="19">
        <f t="shared" ref="K143" si="14">+G143+I143</f>
        <v>242873155.24000001</v>
      </c>
      <c r="M143" s="19">
        <v>242873155.24000001</v>
      </c>
      <c r="O143" s="19">
        <v>242873155.24000001</v>
      </c>
      <c r="Q143" s="19">
        <v>242873155.24000001</v>
      </c>
      <c r="S143" s="19">
        <v>242873155.24000001</v>
      </c>
      <c r="T143" s="19">
        <f t="shared" si="6"/>
        <v>0</v>
      </c>
    </row>
    <row r="144" spans="1:20" ht="3.75" customHeight="1" x14ac:dyDescent="0.2">
      <c r="A144" s="11"/>
      <c r="E144" s="12"/>
      <c r="F144" s="11"/>
      <c r="H144" s="11"/>
      <c r="I144" s="12"/>
      <c r="K144" s="12"/>
      <c r="M144" s="12"/>
      <c r="O144" s="12"/>
      <c r="Q144" s="12"/>
      <c r="S144" s="12"/>
      <c r="T144" s="19"/>
    </row>
    <row r="145" spans="1:20" ht="9.75" customHeight="1" x14ac:dyDescent="0.2">
      <c r="A145" s="10" t="s">
        <v>145</v>
      </c>
      <c r="B145" s="26"/>
      <c r="C145" s="33" t="s">
        <v>410</v>
      </c>
      <c r="D145" s="33"/>
      <c r="E145" s="34"/>
      <c r="F145" s="11"/>
      <c r="H145" s="11"/>
      <c r="I145" s="12"/>
      <c r="K145" s="12"/>
      <c r="M145" s="12"/>
      <c r="O145" s="12"/>
      <c r="Q145" s="12"/>
      <c r="S145" s="12"/>
      <c r="T145" s="19"/>
    </row>
    <row r="146" spans="1:20" ht="18" customHeight="1" x14ac:dyDescent="0.2">
      <c r="A146" s="10" t="s">
        <v>51</v>
      </c>
      <c r="B146" s="26"/>
      <c r="C146" s="60" t="s">
        <v>410</v>
      </c>
      <c r="D146" s="60"/>
      <c r="E146" s="61"/>
      <c r="F146" s="11"/>
      <c r="G146" s="18">
        <v>0</v>
      </c>
      <c r="H146" s="11"/>
      <c r="I146" s="19">
        <v>19995000</v>
      </c>
      <c r="K146" s="19">
        <f t="shared" ref="K146:K150" si="15">+G146+I146</f>
        <v>19995000</v>
      </c>
      <c r="M146" s="19">
        <v>19994920</v>
      </c>
      <c r="O146" s="19">
        <v>19994920</v>
      </c>
      <c r="Q146" s="19">
        <v>19994920</v>
      </c>
      <c r="S146" s="19">
        <v>19994920</v>
      </c>
      <c r="T146" s="19">
        <f t="shared" si="6"/>
        <v>80</v>
      </c>
    </row>
    <row r="147" spans="1:20" ht="18" customHeight="1" x14ac:dyDescent="0.2">
      <c r="A147" s="10" t="s">
        <v>146</v>
      </c>
      <c r="B147" s="26"/>
      <c r="C147" s="60" t="s">
        <v>147</v>
      </c>
      <c r="D147" s="60"/>
      <c r="E147" s="61"/>
      <c r="F147" s="11"/>
      <c r="G147" s="18">
        <v>20000000</v>
      </c>
      <c r="H147" s="11"/>
      <c r="I147" s="19">
        <v>5000000</v>
      </c>
      <c r="K147" s="19">
        <f t="shared" si="15"/>
        <v>25000000</v>
      </c>
      <c r="M147" s="19">
        <v>24999999.100000001</v>
      </c>
      <c r="O147" s="19">
        <v>24999999.100000001</v>
      </c>
      <c r="Q147" s="19">
        <v>24999999.100000001</v>
      </c>
      <c r="S147" s="19">
        <v>24999999.100000001</v>
      </c>
      <c r="T147" s="19">
        <f t="shared" si="6"/>
        <v>0.89999999850988388</v>
      </c>
    </row>
    <row r="148" spans="1:20" ht="9.75" customHeight="1" x14ac:dyDescent="0.2">
      <c r="A148" s="10" t="s">
        <v>344</v>
      </c>
      <c r="B148" s="26"/>
      <c r="C148" s="60" t="s">
        <v>481</v>
      </c>
      <c r="D148" s="60"/>
      <c r="E148" s="61"/>
      <c r="F148" s="11"/>
      <c r="G148" s="18">
        <v>372804</v>
      </c>
      <c r="H148" s="11"/>
      <c r="I148" s="19">
        <v>1880582.19</v>
      </c>
      <c r="K148" s="19">
        <f t="shared" si="15"/>
        <v>2253386.19</v>
      </c>
      <c r="M148" s="19">
        <v>2054625.16</v>
      </c>
      <c r="O148" s="19">
        <v>2054625.16</v>
      </c>
      <c r="Q148" s="19">
        <v>2054625.16</v>
      </c>
      <c r="S148" s="19">
        <v>2054625.16</v>
      </c>
      <c r="T148" s="19">
        <f t="shared" si="6"/>
        <v>198761.03000000003</v>
      </c>
    </row>
    <row r="149" spans="1:20" ht="9.75" customHeight="1" x14ac:dyDescent="0.2">
      <c r="A149" s="10" t="s">
        <v>345</v>
      </c>
      <c r="B149" s="26"/>
      <c r="C149" s="60" t="s">
        <v>482</v>
      </c>
      <c r="D149" s="60"/>
      <c r="E149" s="61"/>
      <c r="F149" s="11"/>
      <c r="G149" s="18">
        <v>0</v>
      </c>
      <c r="H149" s="11"/>
      <c r="I149" s="19">
        <v>12193984.73</v>
      </c>
      <c r="K149" s="19">
        <f t="shared" si="15"/>
        <v>12193984.73</v>
      </c>
      <c r="M149" s="19">
        <v>12193984.27</v>
      </c>
      <c r="O149" s="19">
        <v>12193984.27</v>
      </c>
      <c r="Q149" s="19">
        <v>12193984.27</v>
      </c>
      <c r="S149" s="19">
        <v>12193984.27</v>
      </c>
      <c r="T149" s="19">
        <f t="shared" si="6"/>
        <v>0.46000000089406967</v>
      </c>
    </row>
    <row r="150" spans="1:20" ht="9" customHeight="1" x14ac:dyDescent="0.2">
      <c r="A150" s="10" t="s">
        <v>346</v>
      </c>
      <c r="B150" s="26"/>
      <c r="C150" s="60" t="s">
        <v>483</v>
      </c>
      <c r="D150" s="60"/>
      <c r="E150" s="61"/>
      <c r="F150" s="11"/>
      <c r="G150" s="18">
        <v>0</v>
      </c>
      <c r="H150" s="11"/>
      <c r="I150" s="19">
        <v>12500000</v>
      </c>
      <c r="K150" s="19">
        <f t="shared" si="15"/>
        <v>12500000</v>
      </c>
      <c r="M150" s="19">
        <v>12499999.99</v>
      </c>
      <c r="O150" s="19">
        <v>12499999.99</v>
      </c>
      <c r="Q150" s="19">
        <v>12499999.99</v>
      </c>
      <c r="S150" s="19">
        <v>12499999.99</v>
      </c>
      <c r="T150" s="19">
        <f t="shared" si="6"/>
        <v>9.9999997764825821E-3</v>
      </c>
    </row>
    <row r="151" spans="1:20" ht="3.75" customHeight="1" x14ac:dyDescent="0.2">
      <c r="A151" s="11"/>
      <c r="E151" s="12"/>
      <c r="F151" s="11"/>
      <c r="H151" s="11"/>
      <c r="I151" s="12"/>
      <c r="K151" s="12"/>
      <c r="M151" s="12"/>
      <c r="O151" s="12"/>
      <c r="Q151" s="12"/>
      <c r="S151" s="12"/>
      <c r="T151" s="19"/>
    </row>
    <row r="152" spans="1:20" ht="9.75" customHeight="1" x14ac:dyDescent="0.2">
      <c r="A152" s="10" t="s">
        <v>148</v>
      </c>
      <c r="B152" s="26"/>
      <c r="C152" s="33" t="s">
        <v>413</v>
      </c>
      <c r="D152" s="33"/>
      <c r="E152" s="34"/>
      <c r="F152" s="11"/>
      <c r="H152" s="11"/>
      <c r="I152" s="12"/>
      <c r="K152" s="12"/>
      <c r="M152" s="12"/>
      <c r="O152" s="12"/>
      <c r="Q152" s="12"/>
      <c r="S152" s="12"/>
      <c r="T152" s="19"/>
    </row>
    <row r="153" spans="1:20" ht="9.75" customHeight="1" x14ac:dyDescent="0.2">
      <c r="A153" s="10" t="s">
        <v>347</v>
      </c>
      <c r="B153" s="26"/>
      <c r="C153" s="60" t="s">
        <v>149</v>
      </c>
      <c r="D153" s="60"/>
      <c r="E153" s="61"/>
      <c r="F153" s="11"/>
      <c r="G153" s="18">
        <v>1304600</v>
      </c>
      <c r="H153" s="11"/>
      <c r="I153" s="19">
        <v>-108614.01</v>
      </c>
      <c r="K153" s="19">
        <f t="shared" ref="K153:K157" si="16">+G153+I153</f>
        <v>1195985.99</v>
      </c>
      <c r="M153" s="19">
        <v>1195985.99</v>
      </c>
      <c r="O153" s="19">
        <v>1195985.99</v>
      </c>
      <c r="Q153" s="19">
        <v>1195985.99</v>
      </c>
      <c r="S153" s="19">
        <v>1100024.6299999999</v>
      </c>
      <c r="T153" s="19">
        <f t="shared" si="6"/>
        <v>0</v>
      </c>
    </row>
    <row r="154" spans="1:20" ht="9.75" customHeight="1" x14ac:dyDescent="0.2">
      <c r="A154" s="10" t="s">
        <v>348</v>
      </c>
      <c r="B154" s="26"/>
      <c r="C154" s="60" t="s">
        <v>484</v>
      </c>
      <c r="D154" s="60"/>
      <c r="E154" s="61"/>
      <c r="F154" s="11"/>
      <c r="G154" s="18">
        <v>735900</v>
      </c>
      <c r="H154" s="11"/>
      <c r="I154" s="19">
        <v>-275910.52</v>
      </c>
      <c r="K154" s="19">
        <f t="shared" si="16"/>
        <v>459989.48</v>
      </c>
      <c r="M154" s="19">
        <v>459989.48</v>
      </c>
      <c r="O154" s="19">
        <v>459989.48</v>
      </c>
      <c r="Q154" s="19">
        <v>459989.48</v>
      </c>
      <c r="S154" s="19">
        <v>456589.5</v>
      </c>
      <c r="T154" s="19">
        <f t="shared" si="6"/>
        <v>0</v>
      </c>
    </row>
    <row r="155" spans="1:20" ht="9.75" customHeight="1" x14ac:dyDescent="0.2">
      <c r="A155" s="10" t="s">
        <v>349</v>
      </c>
      <c r="B155" s="26"/>
      <c r="C155" s="60" t="s">
        <v>150</v>
      </c>
      <c r="D155" s="60"/>
      <c r="E155" s="61"/>
      <c r="F155" s="11"/>
      <c r="G155" s="18">
        <v>1300099</v>
      </c>
      <c r="H155" s="11"/>
      <c r="I155" s="19">
        <v>48764.74</v>
      </c>
      <c r="K155" s="19">
        <f t="shared" si="16"/>
        <v>1348863.74</v>
      </c>
      <c r="M155" s="19">
        <v>1328863.74</v>
      </c>
      <c r="O155" s="19">
        <v>1328863.74</v>
      </c>
      <c r="Q155" s="19">
        <v>1328863.74</v>
      </c>
      <c r="S155" s="19">
        <v>1328863.74</v>
      </c>
      <c r="T155" s="19">
        <f t="shared" si="6"/>
        <v>20000</v>
      </c>
    </row>
    <row r="156" spans="1:20" ht="9.75" customHeight="1" x14ac:dyDescent="0.2">
      <c r="A156" s="10" t="s">
        <v>350</v>
      </c>
      <c r="B156" s="26"/>
      <c r="C156" s="60" t="s">
        <v>151</v>
      </c>
      <c r="D156" s="60"/>
      <c r="E156" s="61"/>
      <c r="F156" s="11"/>
      <c r="G156" s="18">
        <v>319156</v>
      </c>
      <c r="H156" s="11"/>
      <c r="I156" s="19">
        <v>-123588.27</v>
      </c>
      <c r="K156" s="19">
        <f t="shared" si="16"/>
        <v>195567.72999999998</v>
      </c>
      <c r="M156" s="19">
        <v>195567.73</v>
      </c>
      <c r="O156" s="19">
        <v>195567.73</v>
      </c>
      <c r="Q156" s="19">
        <v>195567.73</v>
      </c>
      <c r="S156" s="19">
        <v>185117.73</v>
      </c>
      <c r="T156" s="19">
        <f t="shared" si="6"/>
        <v>0</v>
      </c>
    </row>
    <row r="157" spans="1:20" ht="9.75" customHeight="1" x14ac:dyDescent="0.2">
      <c r="A157" s="10" t="s">
        <v>351</v>
      </c>
      <c r="B157" s="26"/>
      <c r="C157" s="60" t="s">
        <v>485</v>
      </c>
      <c r="D157" s="60"/>
      <c r="E157" s="61"/>
      <c r="F157" s="11"/>
      <c r="G157" s="18">
        <v>80000</v>
      </c>
      <c r="H157" s="11"/>
      <c r="I157" s="19">
        <v>-7451.57</v>
      </c>
      <c r="K157" s="19">
        <f t="shared" si="16"/>
        <v>72548.429999999993</v>
      </c>
      <c r="M157" s="19">
        <v>72548.429999999993</v>
      </c>
      <c r="O157" s="19">
        <v>72548.429999999993</v>
      </c>
      <c r="Q157" s="19">
        <v>72548.429999999993</v>
      </c>
      <c r="S157" s="19">
        <v>56136.43</v>
      </c>
      <c r="T157" s="19">
        <f t="shared" si="6"/>
        <v>0</v>
      </c>
    </row>
    <row r="158" spans="1:20" ht="18" customHeight="1" x14ac:dyDescent="0.2">
      <c r="A158" s="10" t="s">
        <v>352</v>
      </c>
      <c r="B158" s="26"/>
      <c r="C158" s="60" t="s">
        <v>486</v>
      </c>
      <c r="D158" s="60"/>
      <c r="E158" s="61"/>
      <c r="F158" s="11"/>
      <c r="G158" s="18">
        <v>119999</v>
      </c>
      <c r="H158" s="11"/>
      <c r="I158" s="19">
        <v>-19129.75</v>
      </c>
      <c r="K158" s="19">
        <f t="shared" ref="K158" si="17">+G158+I158</f>
        <v>100869.25</v>
      </c>
      <c r="M158" s="19">
        <v>100869.25</v>
      </c>
      <c r="O158" s="19">
        <v>100869.25</v>
      </c>
      <c r="Q158" s="19">
        <v>100869.25</v>
      </c>
      <c r="S158" s="19">
        <v>100869.25</v>
      </c>
      <c r="T158" s="19">
        <f t="shared" si="6"/>
        <v>0</v>
      </c>
    </row>
    <row r="159" spans="1:20" ht="3.75" customHeight="1" x14ac:dyDescent="0.2">
      <c r="A159" s="11"/>
      <c r="E159" s="12"/>
      <c r="F159" s="11"/>
      <c r="H159" s="11"/>
      <c r="I159" s="12"/>
      <c r="K159" s="12"/>
      <c r="M159" s="12"/>
      <c r="O159" s="12"/>
      <c r="Q159" s="12"/>
      <c r="S159" s="12"/>
      <c r="T159" s="19"/>
    </row>
    <row r="160" spans="1:20" ht="9.75" customHeight="1" x14ac:dyDescent="0.2">
      <c r="A160" s="10" t="s">
        <v>152</v>
      </c>
      <c r="B160" s="26"/>
      <c r="C160" s="33" t="s">
        <v>414</v>
      </c>
      <c r="D160" s="33"/>
      <c r="E160" s="34"/>
      <c r="F160" s="11"/>
      <c r="H160" s="11"/>
      <c r="I160" s="12"/>
      <c r="K160" s="12"/>
      <c r="M160" s="12"/>
      <c r="O160" s="12"/>
      <c r="Q160" s="12"/>
      <c r="S160" s="12"/>
      <c r="T160" s="19"/>
    </row>
    <row r="161" spans="1:20" ht="9.75" customHeight="1" x14ac:dyDescent="0.2">
      <c r="A161" s="10" t="s">
        <v>153</v>
      </c>
      <c r="B161" s="26"/>
      <c r="C161" s="60" t="s">
        <v>154</v>
      </c>
      <c r="D161" s="60"/>
      <c r="E161" s="61"/>
      <c r="F161" s="11"/>
      <c r="G161" s="18">
        <v>800000</v>
      </c>
      <c r="H161" s="11"/>
      <c r="I161" s="19">
        <v>437098.87</v>
      </c>
      <c r="K161" s="19">
        <f t="shared" ref="K161" si="18">+G161+I161</f>
        <v>1237098.8700000001</v>
      </c>
      <c r="M161" s="19">
        <v>1237098.8700000001</v>
      </c>
      <c r="O161" s="19">
        <v>1237098.8700000001</v>
      </c>
      <c r="Q161" s="19">
        <v>1237098.8700000001</v>
      </c>
      <c r="S161" s="19">
        <v>795771.65</v>
      </c>
      <c r="T161" s="19">
        <f t="shared" si="6"/>
        <v>0</v>
      </c>
    </row>
    <row r="162" spans="1:20" ht="3.75" customHeight="1" x14ac:dyDescent="0.2">
      <c r="A162" s="11"/>
      <c r="E162" s="12"/>
      <c r="F162" s="11"/>
      <c r="H162" s="11"/>
      <c r="I162" s="12"/>
      <c r="K162" s="12"/>
      <c r="M162" s="12"/>
      <c r="O162" s="12"/>
      <c r="Q162" s="12"/>
      <c r="S162" s="12"/>
      <c r="T162" s="19"/>
    </row>
    <row r="163" spans="1:20" ht="9.75" customHeight="1" x14ac:dyDescent="0.2">
      <c r="A163" s="10" t="s">
        <v>155</v>
      </c>
      <c r="B163" s="26"/>
      <c r="C163" s="33" t="s">
        <v>415</v>
      </c>
      <c r="D163" s="33"/>
      <c r="E163" s="34"/>
      <c r="F163" s="11"/>
      <c r="H163" s="11"/>
      <c r="I163" s="12"/>
      <c r="K163" s="12"/>
      <c r="M163" s="12"/>
      <c r="O163" s="12"/>
      <c r="Q163" s="12"/>
      <c r="S163" s="12"/>
      <c r="T163" s="19"/>
    </row>
    <row r="164" spans="1:20" ht="9.75" customHeight="1" x14ac:dyDescent="0.2">
      <c r="A164" s="10" t="s">
        <v>156</v>
      </c>
      <c r="B164" s="26"/>
      <c r="C164" s="60" t="s">
        <v>487</v>
      </c>
      <c r="D164" s="60"/>
      <c r="E164" s="61"/>
      <c r="F164" s="11"/>
      <c r="G164" s="18">
        <v>699751</v>
      </c>
      <c r="H164" s="11"/>
      <c r="I164" s="19">
        <v>-97188.7</v>
      </c>
      <c r="K164" s="19">
        <f t="shared" ref="K164" si="19">+G164+I164</f>
        <v>602562.30000000005</v>
      </c>
      <c r="M164" s="19">
        <v>602562.30000000005</v>
      </c>
      <c r="O164" s="19">
        <v>602562.30000000005</v>
      </c>
      <c r="Q164" s="19">
        <v>602562.30000000005</v>
      </c>
      <c r="S164" s="19">
        <v>602562.30000000005</v>
      </c>
      <c r="T164" s="19">
        <f t="shared" si="6"/>
        <v>0</v>
      </c>
    </row>
    <row r="165" spans="1:20" ht="3.75" customHeight="1" x14ac:dyDescent="0.2">
      <c r="A165" s="11"/>
      <c r="E165" s="12"/>
      <c r="F165" s="11"/>
      <c r="H165" s="11"/>
      <c r="I165" s="12"/>
      <c r="K165" s="12"/>
      <c r="M165" s="12"/>
      <c r="O165" s="12"/>
      <c r="Q165" s="12"/>
      <c r="S165" s="12"/>
      <c r="T165" s="19"/>
    </row>
    <row r="166" spans="1:20" ht="9.75" customHeight="1" x14ac:dyDescent="0.2">
      <c r="A166" s="10" t="s">
        <v>157</v>
      </c>
      <c r="B166" s="26"/>
      <c r="C166" s="33" t="s">
        <v>416</v>
      </c>
      <c r="D166" s="33"/>
      <c r="E166" s="34"/>
      <c r="F166" s="11"/>
      <c r="H166" s="11"/>
      <c r="I166" s="12"/>
      <c r="K166" s="12"/>
      <c r="M166" s="12"/>
      <c r="O166" s="12"/>
      <c r="Q166" s="12"/>
      <c r="S166" s="12"/>
      <c r="T166" s="19"/>
    </row>
    <row r="167" spans="1:20" ht="18" customHeight="1" x14ac:dyDescent="0.2">
      <c r="A167" s="10" t="s">
        <v>158</v>
      </c>
      <c r="B167" s="26"/>
      <c r="C167" s="60" t="s">
        <v>159</v>
      </c>
      <c r="D167" s="60"/>
      <c r="E167" s="61"/>
      <c r="F167" s="11"/>
      <c r="G167" s="18">
        <v>103939</v>
      </c>
      <c r="H167" s="11"/>
      <c r="I167" s="19">
        <v>0</v>
      </c>
      <c r="K167" s="19">
        <f t="shared" ref="K167:K168" si="20">+G167+I167</f>
        <v>103939</v>
      </c>
      <c r="M167" s="19">
        <v>103939</v>
      </c>
      <c r="O167" s="19">
        <v>103939</v>
      </c>
      <c r="Q167" s="19">
        <v>103939</v>
      </c>
      <c r="S167" s="19">
        <v>103939</v>
      </c>
      <c r="T167" s="19">
        <f t="shared" si="6"/>
        <v>0</v>
      </c>
    </row>
    <row r="168" spans="1:20" ht="9" customHeight="1" x14ac:dyDescent="0.2">
      <c r="A168" s="27" t="s">
        <v>161</v>
      </c>
      <c r="B168" s="28"/>
      <c r="C168" s="64" t="s">
        <v>488</v>
      </c>
      <c r="D168" s="64"/>
      <c r="E168" s="65"/>
      <c r="F168" s="13"/>
      <c r="G168" s="29">
        <v>85000</v>
      </c>
      <c r="H168" s="13"/>
      <c r="I168" s="30">
        <v>0</v>
      </c>
      <c r="J168" s="14"/>
      <c r="K168" s="30">
        <f t="shared" si="20"/>
        <v>85000</v>
      </c>
      <c r="L168" s="14"/>
      <c r="M168" s="30">
        <v>85000</v>
      </c>
      <c r="N168" s="14"/>
      <c r="O168" s="30">
        <v>85000</v>
      </c>
      <c r="P168" s="14"/>
      <c r="Q168" s="30">
        <v>85000</v>
      </c>
      <c r="R168" s="14"/>
      <c r="S168" s="30">
        <v>85000</v>
      </c>
      <c r="T168" s="30">
        <f t="shared" ref="T168:T216" si="21">+K168-O168</f>
        <v>0</v>
      </c>
    </row>
    <row r="169" spans="1:20" ht="9" customHeight="1" x14ac:dyDescent="0.2">
      <c r="A169" s="10" t="s">
        <v>353</v>
      </c>
      <c r="B169" s="26"/>
      <c r="C169" s="60" t="s">
        <v>489</v>
      </c>
      <c r="D169" s="60"/>
      <c r="E169" s="61"/>
      <c r="F169" s="11"/>
      <c r="G169" s="18">
        <v>73663</v>
      </c>
      <c r="H169" s="11"/>
      <c r="I169" s="19">
        <v>0</v>
      </c>
      <c r="K169" s="19">
        <f t="shared" ref="K169" si="22">+G169+I169</f>
        <v>73663</v>
      </c>
      <c r="M169" s="19">
        <v>73663</v>
      </c>
      <c r="O169" s="19">
        <v>73663</v>
      </c>
      <c r="Q169" s="19">
        <v>73663</v>
      </c>
      <c r="S169" s="19">
        <v>73663</v>
      </c>
      <c r="T169" s="19">
        <f t="shared" si="21"/>
        <v>0</v>
      </c>
    </row>
    <row r="170" spans="1:20" ht="18" customHeight="1" x14ac:dyDescent="0.2">
      <c r="A170" s="10" t="s">
        <v>354</v>
      </c>
      <c r="B170" s="26"/>
      <c r="C170" s="60" t="s">
        <v>160</v>
      </c>
      <c r="D170" s="60"/>
      <c r="E170" s="61"/>
      <c r="F170" s="11"/>
      <c r="G170" s="18">
        <v>1155661</v>
      </c>
      <c r="H170" s="11"/>
      <c r="I170" s="19">
        <v>712049</v>
      </c>
      <c r="K170" s="19">
        <f t="shared" ref="K170" si="23">+G170+I170</f>
        <v>1867710</v>
      </c>
      <c r="M170" s="19">
        <v>1867710</v>
      </c>
      <c r="O170" s="19">
        <v>1867710</v>
      </c>
      <c r="Q170" s="19">
        <v>1867710</v>
      </c>
      <c r="S170" s="19">
        <v>1867710</v>
      </c>
      <c r="T170" s="19">
        <f t="shared" si="21"/>
        <v>0</v>
      </c>
    </row>
    <row r="171" spans="1:20" ht="3.75" customHeight="1" x14ac:dyDescent="0.2">
      <c r="A171" s="11"/>
      <c r="E171" s="12"/>
      <c r="F171" s="11"/>
      <c r="H171" s="11"/>
      <c r="I171" s="12"/>
      <c r="K171" s="12"/>
      <c r="M171" s="12"/>
      <c r="O171" s="12"/>
      <c r="Q171" s="12"/>
      <c r="S171" s="12"/>
      <c r="T171" s="19"/>
    </row>
    <row r="172" spans="1:20" ht="9.75" customHeight="1" x14ac:dyDescent="0.2">
      <c r="A172" s="10" t="s">
        <v>162</v>
      </c>
      <c r="B172" s="26"/>
      <c r="C172" s="33" t="s">
        <v>417</v>
      </c>
      <c r="D172" s="33"/>
      <c r="E172" s="34"/>
      <c r="F172" s="11"/>
      <c r="H172" s="11"/>
      <c r="I172" s="12"/>
      <c r="K172" s="12"/>
      <c r="M172" s="12"/>
      <c r="O172" s="12"/>
      <c r="Q172" s="12"/>
      <c r="S172" s="12"/>
      <c r="T172" s="19"/>
    </row>
    <row r="173" spans="1:20" ht="18" customHeight="1" x14ac:dyDescent="0.2">
      <c r="A173" s="10" t="s">
        <v>62</v>
      </c>
      <c r="B173" s="26"/>
      <c r="C173" s="60" t="s">
        <v>417</v>
      </c>
      <c r="D173" s="60"/>
      <c r="E173" s="61"/>
      <c r="F173" s="11"/>
      <c r="G173" s="18">
        <v>11500000</v>
      </c>
      <c r="H173" s="11"/>
      <c r="I173" s="19">
        <v>214268953.97</v>
      </c>
      <c r="K173" s="19">
        <f t="shared" ref="K173:K175" si="24">+G173+I173</f>
        <v>225768953.97</v>
      </c>
      <c r="M173" s="19">
        <v>226046874.65000001</v>
      </c>
      <c r="O173" s="19">
        <v>132752696.06999999</v>
      </c>
      <c r="Q173" s="19">
        <v>132752696.06999999</v>
      </c>
      <c r="S173" s="19">
        <v>124795539.81</v>
      </c>
      <c r="T173" s="19">
        <f t="shared" si="21"/>
        <v>93016257.900000006</v>
      </c>
    </row>
    <row r="174" spans="1:20" ht="9.75" customHeight="1" x14ac:dyDescent="0.2">
      <c r="A174" s="10" t="s">
        <v>163</v>
      </c>
      <c r="B174" s="26"/>
      <c r="C174" s="60" t="s">
        <v>164</v>
      </c>
      <c r="D174" s="60"/>
      <c r="E174" s="61"/>
      <c r="F174" s="11"/>
      <c r="G174" s="18">
        <v>2500000</v>
      </c>
      <c r="H174" s="11"/>
      <c r="I174" s="19">
        <v>18574464.059999999</v>
      </c>
      <c r="K174" s="19">
        <f t="shared" si="24"/>
        <v>21074464.059999999</v>
      </c>
      <c r="M174" s="19">
        <v>21074320.129999999</v>
      </c>
      <c r="O174" s="19">
        <v>15857684.439999999</v>
      </c>
      <c r="Q174" s="19">
        <v>15857684.439999999</v>
      </c>
      <c r="S174" s="19">
        <v>15857684.439999999</v>
      </c>
      <c r="T174" s="19">
        <f t="shared" si="21"/>
        <v>5216779.6199999992</v>
      </c>
    </row>
    <row r="175" spans="1:20" ht="9.75" customHeight="1" x14ac:dyDescent="0.2">
      <c r="A175" s="10" t="s">
        <v>165</v>
      </c>
      <c r="B175" s="26"/>
      <c r="C175" s="60" t="s">
        <v>166</v>
      </c>
      <c r="D175" s="60"/>
      <c r="E175" s="61"/>
      <c r="F175" s="11"/>
      <c r="G175" s="18">
        <v>143505487</v>
      </c>
      <c r="H175" s="11"/>
      <c r="I175" s="19">
        <v>-130015902</v>
      </c>
      <c r="K175" s="19">
        <f t="shared" si="24"/>
        <v>13489585</v>
      </c>
      <c r="M175" s="19">
        <v>13489159.029999999</v>
      </c>
      <c r="O175" s="19">
        <v>13468151.189999999</v>
      </c>
      <c r="Q175" s="19">
        <v>13468151.189999999</v>
      </c>
      <c r="S175" s="19">
        <v>13468151.189999999</v>
      </c>
      <c r="T175" s="19">
        <f t="shared" si="21"/>
        <v>21433.810000000522</v>
      </c>
    </row>
    <row r="176" spans="1:20" ht="3.75" customHeight="1" x14ac:dyDescent="0.2">
      <c r="A176" s="11"/>
      <c r="E176" s="12"/>
      <c r="F176" s="11"/>
      <c r="H176" s="11"/>
      <c r="I176" s="12"/>
      <c r="K176" s="12"/>
      <c r="M176" s="12"/>
      <c r="O176" s="12"/>
      <c r="Q176" s="12"/>
      <c r="S176" s="12"/>
      <c r="T176" s="19"/>
    </row>
    <row r="177" spans="1:20" ht="9.75" customHeight="1" x14ac:dyDescent="0.2">
      <c r="A177" s="10" t="s">
        <v>167</v>
      </c>
      <c r="B177" s="26"/>
      <c r="C177" s="33" t="s">
        <v>418</v>
      </c>
      <c r="D177" s="33"/>
      <c r="E177" s="34"/>
      <c r="F177" s="11"/>
      <c r="H177" s="11"/>
      <c r="I177" s="12"/>
      <c r="K177" s="12"/>
      <c r="M177" s="12"/>
      <c r="O177" s="12"/>
      <c r="Q177" s="12"/>
      <c r="S177" s="12"/>
      <c r="T177" s="19"/>
    </row>
    <row r="178" spans="1:20" ht="9.75" customHeight="1" x14ac:dyDescent="0.2">
      <c r="A178" s="10" t="s">
        <v>168</v>
      </c>
      <c r="B178" s="26"/>
      <c r="C178" s="60" t="s">
        <v>490</v>
      </c>
      <c r="D178" s="60"/>
      <c r="E178" s="61"/>
      <c r="F178" s="11"/>
      <c r="G178" s="18">
        <v>400000</v>
      </c>
      <c r="H178" s="11"/>
      <c r="I178" s="19">
        <v>678290.76</v>
      </c>
      <c r="K178" s="19">
        <f t="shared" ref="K178" si="25">+G178+I178</f>
        <v>1078290.76</v>
      </c>
      <c r="M178" s="19">
        <v>1078290.76</v>
      </c>
      <c r="O178" s="19">
        <v>1078290.76</v>
      </c>
      <c r="Q178" s="19">
        <v>1078290.76</v>
      </c>
      <c r="S178" s="19">
        <v>152229.22</v>
      </c>
      <c r="T178" s="19">
        <f t="shared" si="21"/>
        <v>0</v>
      </c>
    </row>
    <row r="179" spans="1:20" ht="3.75" customHeight="1" x14ac:dyDescent="0.2">
      <c r="A179" s="11"/>
      <c r="E179" s="12"/>
      <c r="F179" s="11"/>
      <c r="H179" s="11"/>
      <c r="I179" s="12"/>
      <c r="K179" s="12"/>
      <c r="M179" s="12"/>
      <c r="O179" s="12"/>
      <c r="Q179" s="12"/>
      <c r="S179" s="12"/>
      <c r="T179" s="19"/>
    </row>
    <row r="180" spans="1:20" ht="9.75" customHeight="1" x14ac:dyDescent="0.2">
      <c r="A180" s="10" t="s">
        <v>169</v>
      </c>
      <c r="B180" s="26"/>
      <c r="C180" s="33" t="s">
        <v>467</v>
      </c>
      <c r="D180" s="33"/>
      <c r="E180" s="34"/>
      <c r="F180" s="11"/>
      <c r="H180" s="11"/>
      <c r="I180" s="12"/>
      <c r="K180" s="12"/>
      <c r="M180" s="12"/>
      <c r="O180" s="12"/>
      <c r="Q180" s="12"/>
      <c r="S180" s="12"/>
      <c r="T180" s="19"/>
    </row>
    <row r="181" spans="1:20" ht="18" customHeight="1" x14ac:dyDescent="0.2">
      <c r="A181" s="10" t="s">
        <v>171</v>
      </c>
      <c r="B181" s="26"/>
      <c r="C181" s="60" t="s">
        <v>467</v>
      </c>
      <c r="D181" s="60"/>
      <c r="E181" s="61"/>
      <c r="F181" s="11"/>
      <c r="G181" s="18">
        <v>0</v>
      </c>
      <c r="H181" s="11"/>
      <c r="I181" s="19">
        <v>27281799.469999999</v>
      </c>
      <c r="K181" s="19">
        <f t="shared" ref="K181:K183" si="26">+G181+I181</f>
        <v>27281799.469999999</v>
      </c>
      <c r="M181" s="19">
        <v>27272534.539999999</v>
      </c>
      <c r="O181" s="19">
        <v>27272534.539999999</v>
      </c>
      <c r="Q181" s="19">
        <v>27272534.539999999</v>
      </c>
      <c r="S181" s="19">
        <v>27272534.539999999</v>
      </c>
      <c r="T181" s="19">
        <f t="shared" si="21"/>
        <v>9264.929999999702</v>
      </c>
    </row>
    <row r="182" spans="1:20" ht="18" customHeight="1" x14ac:dyDescent="0.2">
      <c r="A182" s="10" t="s">
        <v>355</v>
      </c>
      <c r="B182" s="26"/>
      <c r="C182" s="60" t="s">
        <v>170</v>
      </c>
      <c r="D182" s="60"/>
      <c r="E182" s="61"/>
      <c r="F182" s="11"/>
      <c r="G182" s="18">
        <v>25874868</v>
      </c>
      <c r="H182" s="11"/>
      <c r="I182" s="19">
        <v>43682502</v>
      </c>
      <c r="K182" s="19">
        <f t="shared" si="26"/>
        <v>69557370</v>
      </c>
      <c r="M182" s="19">
        <v>69427890.719999999</v>
      </c>
      <c r="O182" s="19">
        <v>0</v>
      </c>
      <c r="Q182" s="19">
        <v>0</v>
      </c>
      <c r="S182" s="19">
        <v>0</v>
      </c>
      <c r="T182" s="19">
        <f t="shared" si="21"/>
        <v>69557370</v>
      </c>
    </row>
    <row r="183" spans="1:20" ht="9.75" customHeight="1" x14ac:dyDescent="0.2">
      <c r="A183" s="10" t="s">
        <v>172</v>
      </c>
      <c r="B183" s="26"/>
      <c r="C183" s="60" t="s">
        <v>173</v>
      </c>
      <c r="D183" s="60"/>
      <c r="E183" s="61"/>
      <c r="F183" s="11"/>
      <c r="G183" s="18">
        <v>95454550</v>
      </c>
      <c r="H183" s="11"/>
      <c r="I183" s="19">
        <v>369208470.48000002</v>
      </c>
      <c r="K183" s="19">
        <f t="shared" si="26"/>
        <v>464663020.48000002</v>
      </c>
      <c r="M183" s="19">
        <v>464663020.48000002</v>
      </c>
      <c r="O183" s="19">
        <v>430800926.25999999</v>
      </c>
      <c r="Q183" s="19">
        <v>430800926.25999999</v>
      </c>
      <c r="S183" s="19">
        <v>430800926.25999999</v>
      </c>
      <c r="T183" s="19">
        <f t="shared" si="21"/>
        <v>33862094.220000029</v>
      </c>
    </row>
    <row r="184" spans="1:20" ht="3.75" customHeight="1" x14ac:dyDescent="0.2">
      <c r="A184" s="11"/>
      <c r="E184" s="12"/>
      <c r="F184" s="11"/>
      <c r="H184" s="11"/>
      <c r="I184" s="12"/>
      <c r="K184" s="12"/>
      <c r="M184" s="12"/>
      <c r="O184" s="12"/>
      <c r="Q184" s="12"/>
      <c r="S184" s="12"/>
      <c r="T184" s="19"/>
    </row>
    <row r="185" spans="1:20" ht="9.75" customHeight="1" x14ac:dyDescent="0.2">
      <c r="A185" s="10" t="s">
        <v>174</v>
      </c>
      <c r="B185" s="26"/>
      <c r="C185" s="33" t="s">
        <v>419</v>
      </c>
      <c r="D185" s="33"/>
      <c r="E185" s="34"/>
      <c r="F185" s="11"/>
      <c r="H185" s="11"/>
      <c r="I185" s="12"/>
      <c r="K185" s="12"/>
      <c r="M185" s="12"/>
      <c r="O185" s="12"/>
      <c r="Q185" s="12"/>
      <c r="S185" s="12"/>
      <c r="T185" s="19"/>
    </row>
    <row r="186" spans="1:20" ht="18" customHeight="1" x14ac:dyDescent="0.2">
      <c r="A186" s="10" t="s">
        <v>64</v>
      </c>
      <c r="B186" s="26"/>
      <c r="C186" s="60" t="s">
        <v>419</v>
      </c>
      <c r="D186" s="60"/>
      <c r="E186" s="61"/>
      <c r="F186" s="11"/>
      <c r="G186" s="18">
        <v>0</v>
      </c>
      <c r="H186" s="11"/>
      <c r="I186" s="19">
        <v>465743023.74000001</v>
      </c>
      <c r="K186" s="19">
        <f t="shared" ref="K186" si="27">+G186+I186</f>
        <v>465743023.74000001</v>
      </c>
      <c r="M186" s="19">
        <v>465741977.85000002</v>
      </c>
      <c r="O186" s="19">
        <v>465741977.85000002</v>
      </c>
      <c r="Q186" s="19">
        <v>465741977.85000002</v>
      </c>
      <c r="S186" s="19">
        <v>465741977.85000002</v>
      </c>
      <c r="T186" s="19">
        <f t="shared" si="21"/>
        <v>1045.8899999856949</v>
      </c>
    </row>
    <row r="187" spans="1:20" ht="9.75" customHeight="1" x14ac:dyDescent="0.2">
      <c r="A187" s="10" t="s">
        <v>175</v>
      </c>
      <c r="B187" s="26"/>
      <c r="C187" s="60" t="s">
        <v>176</v>
      </c>
      <c r="D187" s="60"/>
      <c r="E187" s="61"/>
      <c r="F187" s="11"/>
      <c r="G187" s="18">
        <v>3000000</v>
      </c>
      <c r="H187" s="11"/>
      <c r="I187" s="19">
        <v>1339248.8999999999</v>
      </c>
      <c r="K187" s="19">
        <f t="shared" ref="K187:K191" si="28">+G187+I187</f>
        <v>4339248.9000000004</v>
      </c>
      <c r="M187" s="19">
        <v>4339248.9000000004</v>
      </c>
      <c r="O187" s="19">
        <v>4339248.9000000004</v>
      </c>
      <c r="Q187" s="19">
        <v>4339248.9000000004</v>
      </c>
      <c r="S187" s="19">
        <v>4339248.9000000004</v>
      </c>
      <c r="T187" s="19">
        <f t="shared" si="21"/>
        <v>0</v>
      </c>
    </row>
    <row r="188" spans="1:20" ht="9.75" customHeight="1" x14ac:dyDescent="0.2">
      <c r="A188" s="10" t="s">
        <v>177</v>
      </c>
      <c r="B188" s="26"/>
      <c r="C188" s="60" t="s">
        <v>178</v>
      </c>
      <c r="D188" s="60"/>
      <c r="E188" s="61"/>
      <c r="F188" s="11"/>
      <c r="G188" s="18">
        <v>700000</v>
      </c>
      <c r="H188" s="11"/>
      <c r="I188" s="19">
        <v>-700000</v>
      </c>
      <c r="K188" s="19">
        <f t="shared" si="28"/>
        <v>0</v>
      </c>
      <c r="M188" s="19">
        <v>0</v>
      </c>
      <c r="O188" s="19">
        <v>0</v>
      </c>
      <c r="Q188" s="19">
        <v>0</v>
      </c>
      <c r="S188" s="19">
        <v>0</v>
      </c>
      <c r="T188" s="19">
        <f t="shared" si="21"/>
        <v>0</v>
      </c>
    </row>
    <row r="189" spans="1:20" ht="9.75" customHeight="1" x14ac:dyDescent="0.2">
      <c r="A189" s="10" t="s">
        <v>179</v>
      </c>
      <c r="B189" s="26"/>
      <c r="C189" s="60" t="s">
        <v>180</v>
      </c>
      <c r="D189" s="60"/>
      <c r="E189" s="61"/>
      <c r="F189" s="11"/>
      <c r="G189" s="18">
        <v>700000</v>
      </c>
      <c r="H189" s="11"/>
      <c r="I189" s="19">
        <v>0</v>
      </c>
      <c r="K189" s="19">
        <f t="shared" si="28"/>
        <v>700000</v>
      </c>
      <c r="M189" s="19">
        <v>700000</v>
      </c>
      <c r="O189" s="19">
        <v>700000</v>
      </c>
      <c r="Q189" s="19">
        <v>700000</v>
      </c>
      <c r="S189" s="19">
        <v>700000</v>
      </c>
      <c r="T189" s="19">
        <f t="shared" si="21"/>
        <v>0</v>
      </c>
    </row>
    <row r="190" spans="1:20" ht="9.75" customHeight="1" x14ac:dyDescent="0.2">
      <c r="A190" s="10" t="s">
        <v>181</v>
      </c>
      <c r="B190" s="26"/>
      <c r="C190" s="60" t="s">
        <v>182</v>
      </c>
      <c r="D190" s="60"/>
      <c r="E190" s="61"/>
      <c r="F190" s="11"/>
      <c r="G190" s="18">
        <v>50000000</v>
      </c>
      <c r="H190" s="11"/>
      <c r="I190" s="19">
        <v>-20367783</v>
      </c>
      <c r="K190" s="19">
        <f t="shared" si="28"/>
        <v>29632217</v>
      </c>
      <c r="M190" s="19">
        <v>29631986.41</v>
      </c>
      <c r="O190" s="19">
        <v>29631986.41</v>
      </c>
      <c r="Q190" s="19">
        <v>29631986.41</v>
      </c>
      <c r="S190" s="19">
        <v>29631986.41</v>
      </c>
      <c r="T190" s="19">
        <f t="shared" si="21"/>
        <v>230.58999999985099</v>
      </c>
    </row>
    <row r="191" spans="1:20" ht="18" customHeight="1" x14ac:dyDescent="0.2">
      <c r="A191" s="10" t="s">
        <v>356</v>
      </c>
      <c r="B191" s="26"/>
      <c r="C191" s="60" t="s">
        <v>491</v>
      </c>
      <c r="D191" s="60"/>
      <c r="E191" s="61"/>
      <c r="F191" s="11"/>
      <c r="G191" s="18">
        <v>600000</v>
      </c>
      <c r="H191" s="11"/>
      <c r="I191" s="19">
        <v>-195686</v>
      </c>
      <c r="K191" s="19">
        <f t="shared" si="28"/>
        <v>404314</v>
      </c>
      <c r="M191" s="19">
        <v>404314</v>
      </c>
      <c r="O191" s="19">
        <v>404314</v>
      </c>
      <c r="Q191" s="19">
        <v>404314</v>
      </c>
      <c r="S191" s="19">
        <v>404314</v>
      </c>
      <c r="T191" s="19">
        <f t="shared" si="21"/>
        <v>0</v>
      </c>
    </row>
    <row r="192" spans="1:20" ht="3.75" customHeight="1" x14ac:dyDescent="0.2">
      <c r="A192" s="11"/>
      <c r="E192" s="12"/>
      <c r="F192" s="11"/>
      <c r="H192" s="11"/>
      <c r="I192" s="12"/>
      <c r="K192" s="12"/>
      <c r="M192" s="12"/>
      <c r="O192" s="12"/>
      <c r="Q192" s="12"/>
      <c r="S192" s="12"/>
      <c r="T192" s="19"/>
    </row>
    <row r="193" spans="1:20" ht="9.75" customHeight="1" x14ac:dyDescent="0.2">
      <c r="A193" s="10" t="s">
        <v>183</v>
      </c>
      <c r="B193" s="26"/>
      <c r="C193" s="33" t="s">
        <v>420</v>
      </c>
      <c r="D193" s="33"/>
      <c r="E193" s="34"/>
      <c r="F193" s="11"/>
      <c r="H193" s="11"/>
      <c r="I193" s="12"/>
      <c r="K193" s="12"/>
      <c r="M193" s="12"/>
      <c r="O193" s="12"/>
      <c r="Q193" s="12"/>
      <c r="S193" s="12"/>
      <c r="T193" s="19"/>
    </row>
    <row r="194" spans="1:20" ht="18" customHeight="1" x14ac:dyDescent="0.2">
      <c r="A194" s="10" t="s">
        <v>65</v>
      </c>
      <c r="B194" s="26"/>
      <c r="C194" s="60" t="s">
        <v>420</v>
      </c>
      <c r="D194" s="60"/>
      <c r="E194" s="61"/>
      <c r="F194" s="11"/>
      <c r="G194" s="18">
        <v>0</v>
      </c>
      <c r="H194" s="11"/>
      <c r="I194" s="19">
        <v>7600000</v>
      </c>
      <c r="K194" s="19">
        <f t="shared" ref="K194" si="29">+G194+I194</f>
        <v>7600000</v>
      </c>
      <c r="M194" s="19">
        <v>7600000</v>
      </c>
      <c r="O194" s="19">
        <v>7600000</v>
      </c>
      <c r="Q194" s="19">
        <v>7600000</v>
      </c>
      <c r="S194" s="19">
        <v>7600000</v>
      </c>
      <c r="T194" s="19">
        <f t="shared" si="21"/>
        <v>0</v>
      </c>
    </row>
    <row r="195" spans="1:20" ht="27" customHeight="1" x14ac:dyDescent="0.2">
      <c r="A195" s="10" t="s">
        <v>184</v>
      </c>
      <c r="B195" s="26"/>
      <c r="C195" s="60" t="s">
        <v>185</v>
      </c>
      <c r="D195" s="60"/>
      <c r="E195" s="61"/>
      <c r="F195" s="11"/>
      <c r="G195" s="18">
        <v>3497668</v>
      </c>
      <c r="H195" s="11"/>
      <c r="I195" s="19">
        <v>-1923635</v>
      </c>
      <c r="K195" s="19">
        <f t="shared" ref="K195:K201" si="30">+G195+I195</f>
        <v>1574033</v>
      </c>
      <c r="M195" s="19">
        <v>1574033</v>
      </c>
      <c r="O195" s="19">
        <v>1574033</v>
      </c>
      <c r="Q195" s="19">
        <v>1574033</v>
      </c>
      <c r="S195" s="19">
        <v>1574033</v>
      </c>
      <c r="T195" s="19">
        <f t="shared" si="21"/>
        <v>0</v>
      </c>
    </row>
    <row r="196" spans="1:20" ht="9.75" customHeight="1" x14ac:dyDescent="0.2">
      <c r="A196" s="10" t="s">
        <v>357</v>
      </c>
      <c r="B196" s="26"/>
      <c r="C196" s="60" t="s">
        <v>492</v>
      </c>
      <c r="D196" s="60"/>
      <c r="E196" s="61"/>
      <c r="F196" s="11"/>
      <c r="G196" s="18">
        <v>2577860</v>
      </c>
      <c r="H196" s="11"/>
      <c r="I196" s="19">
        <v>-2577860</v>
      </c>
      <c r="K196" s="19">
        <f t="shared" si="30"/>
        <v>0</v>
      </c>
      <c r="M196" s="19">
        <v>0</v>
      </c>
      <c r="O196" s="19">
        <v>0</v>
      </c>
      <c r="Q196" s="19">
        <v>0</v>
      </c>
      <c r="S196" s="19">
        <v>0</v>
      </c>
      <c r="T196" s="19">
        <f t="shared" si="21"/>
        <v>0</v>
      </c>
    </row>
    <row r="197" spans="1:20" ht="9.75" customHeight="1" x14ac:dyDescent="0.2">
      <c r="A197" s="10" t="s">
        <v>186</v>
      </c>
      <c r="B197" s="26"/>
      <c r="C197" s="60" t="s">
        <v>187</v>
      </c>
      <c r="D197" s="60"/>
      <c r="E197" s="61"/>
      <c r="F197" s="11"/>
      <c r="G197" s="18">
        <v>7548190</v>
      </c>
      <c r="H197" s="11"/>
      <c r="I197" s="19">
        <v>2964681</v>
      </c>
      <c r="K197" s="19">
        <f t="shared" si="30"/>
        <v>10512871</v>
      </c>
      <c r="M197" s="19">
        <v>10512871</v>
      </c>
      <c r="O197" s="19">
        <v>10512871</v>
      </c>
      <c r="Q197" s="19">
        <v>10512871</v>
      </c>
      <c r="S197" s="19">
        <v>10512871</v>
      </c>
      <c r="T197" s="19">
        <f t="shared" si="21"/>
        <v>0</v>
      </c>
    </row>
    <row r="198" spans="1:20" ht="9.75" customHeight="1" x14ac:dyDescent="0.2">
      <c r="A198" s="27" t="s">
        <v>188</v>
      </c>
      <c r="B198" s="28"/>
      <c r="C198" s="64" t="s">
        <v>189</v>
      </c>
      <c r="D198" s="64"/>
      <c r="E198" s="65"/>
      <c r="F198" s="13"/>
      <c r="G198" s="29">
        <v>8935237</v>
      </c>
      <c r="H198" s="13"/>
      <c r="I198" s="30">
        <v>2534026</v>
      </c>
      <c r="J198" s="14"/>
      <c r="K198" s="30">
        <f t="shared" si="30"/>
        <v>11469263</v>
      </c>
      <c r="L198" s="14"/>
      <c r="M198" s="30">
        <v>11442248</v>
      </c>
      <c r="N198" s="14"/>
      <c r="O198" s="30">
        <v>11442248</v>
      </c>
      <c r="P198" s="14"/>
      <c r="Q198" s="30">
        <v>11442248</v>
      </c>
      <c r="R198" s="14"/>
      <c r="S198" s="30">
        <v>11442248</v>
      </c>
      <c r="T198" s="30">
        <f t="shared" si="21"/>
        <v>27015</v>
      </c>
    </row>
    <row r="199" spans="1:20" ht="9.75" customHeight="1" x14ac:dyDescent="0.2">
      <c r="A199" s="10" t="s">
        <v>190</v>
      </c>
      <c r="B199" s="26"/>
      <c r="C199" s="60" t="s">
        <v>493</v>
      </c>
      <c r="D199" s="60"/>
      <c r="E199" s="61"/>
      <c r="F199" s="11"/>
      <c r="G199" s="18">
        <v>398096</v>
      </c>
      <c r="H199" s="11"/>
      <c r="I199" s="19">
        <v>343120</v>
      </c>
      <c r="K199" s="19">
        <f t="shared" si="30"/>
        <v>741216</v>
      </c>
      <c r="M199" s="19">
        <v>741216</v>
      </c>
      <c r="O199" s="19">
        <v>741216</v>
      </c>
      <c r="Q199" s="19">
        <v>741216</v>
      </c>
      <c r="S199" s="19">
        <v>741216</v>
      </c>
      <c r="T199" s="19">
        <f t="shared" si="21"/>
        <v>0</v>
      </c>
    </row>
    <row r="200" spans="1:20" ht="9.75" customHeight="1" x14ac:dyDescent="0.2">
      <c r="A200" s="10" t="s">
        <v>191</v>
      </c>
      <c r="B200" s="26"/>
      <c r="C200" s="60" t="s">
        <v>494</v>
      </c>
      <c r="D200" s="60"/>
      <c r="E200" s="61"/>
      <c r="F200" s="11"/>
      <c r="G200" s="18">
        <v>1769583</v>
      </c>
      <c r="H200" s="11"/>
      <c r="I200" s="19">
        <v>-1769583</v>
      </c>
      <c r="K200" s="19">
        <f t="shared" si="30"/>
        <v>0</v>
      </c>
      <c r="M200" s="19">
        <v>0</v>
      </c>
      <c r="O200" s="19">
        <v>0</v>
      </c>
      <c r="Q200" s="19">
        <v>0</v>
      </c>
      <c r="S200" s="19">
        <v>0</v>
      </c>
      <c r="T200" s="19">
        <f t="shared" si="21"/>
        <v>0</v>
      </c>
    </row>
    <row r="201" spans="1:20" ht="9.75" customHeight="1" x14ac:dyDescent="0.2">
      <c r="A201" s="10" t="s">
        <v>358</v>
      </c>
      <c r="B201" s="26"/>
      <c r="C201" s="60" t="s">
        <v>495</v>
      </c>
      <c r="D201" s="60"/>
      <c r="E201" s="61"/>
      <c r="F201" s="11"/>
      <c r="G201" s="18">
        <v>273896</v>
      </c>
      <c r="H201" s="11"/>
      <c r="I201" s="19">
        <v>429251</v>
      </c>
      <c r="K201" s="19">
        <f t="shared" si="30"/>
        <v>703147</v>
      </c>
      <c r="M201" s="19">
        <v>703147</v>
      </c>
      <c r="O201" s="19">
        <v>703147</v>
      </c>
      <c r="Q201" s="19">
        <v>703147</v>
      </c>
      <c r="S201" s="19">
        <v>703147</v>
      </c>
      <c r="T201" s="19">
        <f t="shared" si="21"/>
        <v>0</v>
      </c>
    </row>
    <row r="202" spans="1:20" ht="3.75" customHeight="1" x14ac:dyDescent="0.2">
      <c r="A202" s="11"/>
      <c r="E202" s="12"/>
      <c r="F202" s="11"/>
      <c r="H202" s="11"/>
      <c r="I202" s="12"/>
      <c r="K202" s="12"/>
      <c r="M202" s="12"/>
      <c r="O202" s="12"/>
      <c r="Q202" s="12"/>
      <c r="S202" s="12"/>
      <c r="T202" s="19"/>
    </row>
    <row r="203" spans="1:20" ht="9.75" customHeight="1" x14ac:dyDescent="0.2">
      <c r="A203" s="10" t="s">
        <v>192</v>
      </c>
      <c r="B203" s="26"/>
      <c r="C203" s="33" t="s">
        <v>423</v>
      </c>
      <c r="D203" s="33"/>
      <c r="E203" s="34"/>
      <c r="F203" s="11"/>
      <c r="H203" s="11"/>
      <c r="I203" s="12"/>
      <c r="K203" s="12"/>
      <c r="M203" s="12"/>
      <c r="O203" s="12"/>
      <c r="Q203" s="12"/>
      <c r="S203" s="12"/>
      <c r="T203" s="19"/>
    </row>
    <row r="204" spans="1:20" ht="18" customHeight="1" x14ac:dyDescent="0.2">
      <c r="A204" s="10" t="s">
        <v>68</v>
      </c>
      <c r="B204" s="26"/>
      <c r="C204" s="60" t="s">
        <v>423</v>
      </c>
      <c r="D204" s="60"/>
      <c r="E204" s="61"/>
      <c r="F204" s="11"/>
      <c r="G204" s="18">
        <v>21768490</v>
      </c>
      <c r="H204" s="11"/>
      <c r="I204" s="19">
        <v>-19125310</v>
      </c>
      <c r="K204" s="19">
        <f t="shared" ref="K204" si="31">+G204+I204</f>
        <v>2643180</v>
      </c>
      <c r="M204" s="19">
        <v>2643180</v>
      </c>
      <c r="O204" s="19">
        <v>2643180</v>
      </c>
      <c r="Q204" s="19">
        <v>2643180</v>
      </c>
      <c r="S204" s="19">
        <v>2643180</v>
      </c>
      <c r="T204" s="19">
        <f t="shared" si="21"/>
        <v>0</v>
      </c>
    </row>
    <row r="205" spans="1:20" ht="9.75" customHeight="1" x14ac:dyDescent="0.2">
      <c r="A205" s="10" t="s">
        <v>193</v>
      </c>
      <c r="B205" s="26"/>
      <c r="C205" s="60" t="s">
        <v>194</v>
      </c>
      <c r="D205" s="60"/>
      <c r="E205" s="61"/>
      <c r="F205" s="11"/>
      <c r="G205" s="18">
        <v>3000000</v>
      </c>
      <c r="H205" s="11"/>
      <c r="I205" s="19">
        <v>0</v>
      </c>
      <c r="K205" s="19">
        <f t="shared" ref="K205:K207" si="32">+G205+I205</f>
        <v>3000000</v>
      </c>
      <c r="M205" s="19">
        <v>3000000</v>
      </c>
      <c r="O205" s="19">
        <v>3000000</v>
      </c>
      <c r="Q205" s="19">
        <v>3000000</v>
      </c>
      <c r="S205" s="19">
        <v>3000000</v>
      </c>
      <c r="T205" s="19">
        <f t="shared" si="21"/>
        <v>0</v>
      </c>
    </row>
    <row r="206" spans="1:20" ht="9.75" customHeight="1" x14ac:dyDescent="0.2">
      <c r="A206" s="10" t="s">
        <v>195</v>
      </c>
      <c r="B206" s="26"/>
      <c r="C206" s="60" t="s">
        <v>196</v>
      </c>
      <c r="D206" s="60"/>
      <c r="E206" s="61"/>
      <c r="F206" s="11"/>
      <c r="G206" s="18">
        <v>478261</v>
      </c>
      <c r="H206" s="11"/>
      <c r="I206" s="19">
        <v>-23392</v>
      </c>
      <c r="K206" s="19">
        <f t="shared" si="32"/>
        <v>454869</v>
      </c>
      <c r="M206" s="19">
        <v>454869</v>
      </c>
      <c r="O206" s="19">
        <v>454869</v>
      </c>
      <c r="Q206" s="19">
        <v>454869</v>
      </c>
      <c r="S206" s="19">
        <v>454869</v>
      </c>
      <c r="T206" s="19">
        <f t="shared" si="21"/>
        <v>0</v>
      </c>
    </row>
    <row r="207" spans="1:20" ht="18" customHeight="1" x14ac:dyDescent="0.2">
      <c r="A207" s="10" t="s">
        <v>197</v>
      </c>
      <c r="B207" s="26"/>
      <c r="C207" s="60" t="s">
        <v>198</v>
      </c>
      <c r="D207" s="60"/>
      <c r="E207" s="61"/>
      <c r="F207" s="11"/>
      <c r="G207" s="18">
        <v>55250668</v>
      </c>
      <c r="H207" s="11"/>
      <c r="I207" s="19">
        <v>188144300.97999999</v>
      </c>
      <c r="K207" s="19">
        <f t="shared" si="32"/>
        <v>243394968.97999999</v>
      </c>
      <c r="M207" s="19">
        <v>243394968.97999999</v>
      </c>
      <c r="O207" s="19">
        <v>243394968.97999999</v>
      </c>
      <c r="Q207" s="19">
        <v>243394968.97999999</v>
      </c>
      <c r="S207" s="19">
        <v>243394968.97999999</v>
      </c>
      <c r="T207" s="19">
        <f t="shared" si="21"/>
        <v>0</v>
      </c>
    </row>
    <row r="208" spans="1:20" ht="3.75" customHeight="1" x14ac:dyDescent="0.2">
      <c r="A208" s="11"/>
      <c r="C208" s="62"/>
      <c r="E208" s="12"/>
      <c r="F208" s="11"/>
      <c r="H208" s="11"/>
      <c r="I208" s="12"/>
      <c r="K208" s="12"/>
      <c r="M208" s="12"/>
      <c r="O208" s="12"/>
      <c r="Q208" s="12"/>
      <c r="S208" s="12"/>
      <c r="T208" s="19"/>
    </row>
    <row r="209" spans="1:20" ht="9.75" customHeight="1" x14ac:dyDescent="0.2">
      <c r="A209" s="10" t="s">
        <v>199</v>
      </c>
      <c r="B209" s="26"/>
      <c r="C209" s="33" t="s">
        <v>468</v>
      </c>
      <c r="D209" s="33"/>
      <c r="E209" s="34"/>
      <c r="F209" s="11"/>
      <c r="H209" s="11"/>
      <c r="I209" s="12"/>
      <c r="K209" s="12"/>
      <c r="M209" s="12"/>
      <c r="O209" s="12"/>
      <c r="Q209" s="12"/>
      <c r="S209" s="12"/>
      <c r="T209" s="19"/>
    </row>
    <row r="210" spans="1:20" ht="18" customHeight="1" x14ac:dyDescent="0.2">
      <c r="A210" s="10" t="s">
        <v>200</v>
      </c>
      <c r="B210" s="26"/>
      <c r="C210" s="60" t="s">
        <v>468</v>
      </c>
      <c r="D210" s="60"/>
      <c r="E210" s="61"/>
      <c r="F210" s="11"/>
      <c r="G210" s="18">
        <v>2053164201</v>
      </c>
      <c r="H210" s="11"/>
      <c r="I210" s="19">
        <v>27317100.510000002</v>
      </c>
      <c r="K210" s="19">
        <f t="shared" ref="K210" si="33">+G210+I210</f>
        <v>2080481301.51</v>
      </c>
      <c r="M210" s="19">
        <v>2080481301.51</v>
      </c>
      <c r="O210" s="19">
        <v>2080481301.51</v>
      </c>
      <c r="Q210" s="19">
        <v>2080481301.51</v>
      </c>
      <c r="S210" s="19">
        <v>2080481301.51</v>
      </c>
      <c r="T210" s="19">
        <f t="shared" si="21"/>
        <v>0</v>
      </c>
    </row>
    <row r="211" spans="1:20" ht="3.75" customHeight="1" x14ac:dyDescent="0.2">
      <c r="A211" s="11"/>
      <c r="E211" s="12"/>
      <c r="F211" s="11"/>
      <c r="H211" s="11"/>
      <c r="I211" s="12"/>
      <c r="K211" s="12"/>
      <c r="M211" s="12"/>
      <c r="O211" s="12"/>
      <c r="Q211" s="12"/>
      <c r="S211" s="12"/>
      <c r="T211" s="19"/>
    </row>
    <row r="212" spans="1:20" ht="9.75" customHeight="1" x14ac:dyDescent="0.2">
      <c r="A212" s="10" t="s">
        <v>201</v>
      </c>
      <c r="B212" s="26"/>
      <c r="C212" s="33" t="s">
        <v>425</v>
      </c>
      <c r="D212" s="33"/>
      <c r="E212" s="34"/>
      <c r="F212" s="11"/>
      <c r="H212" s="11"/>
      <c r="I212" s="12"/>
      <c r="K212" s="12"/>
      <c r="M212" s="12"/>
      <c r="O212" s="12"/>
      <c r="Q212" s="12"/>
      <c r="S212" s="12"/>
      <c r="T212" s="19"/>
    </row>
    <row r="213" spans="1:20" ht="9.75" customHeight="1" x14ac:dyDescent="0.2">
      <c r="A213" s="10" t="s">
        <v>70</v>
      </c>
      <c r="B213" s="26"/>
      <c r="C213" s="60" t="s">
        <v>425</v>
      </c>
      <c r="D213" s="60"/>
      <c r="E213" s="61"/>
      <c r="F213" s="11"/>
      <c r="G213" s="18">
        <v>7680869</v>
      </c>
      <c r="H213" s="11"/>
      <c r="I213" s="19">
        <v>2942662.09</v>
      </c>
      <c r="K213" s="19">
        <f t="shared" ref="K213" si="34">+G213+I213</f>
        <v>10623531.09</v>
      </c>
      <c r="M213" s="19">
        <v>10664531.09</v>
      </c>
      <c r="O213" s="19">
        <v>10664531.09</v>
      </c>
      <c r="Q213" s="19">
        <v>10664531.09</v>
      </c>
      <c r="S213" s="19">
        <v>10664531.09</v>
      </c>
      <c r="T213" s="19">
        <f t="shared" si="21"/>
        <v>-41000</v>
      </c>
    </row>
    <row r="214" spans="1:20" ht="3.75" customHeight="1" x14ac:dyDescent="0.2">
      <c r="A214" s="11"/>
      <c r="E214" s="12"/>
      <c r="F214" s="11"/>
      <c r="H214" s="11"/>
      <c r="I214" s="12"/>
      <c r="K214" s="12"/>
      <c r="M214" s="12"/>
      <c r="O214" s="12"/>
      <c r="Q214" s="12"/>
      <c r="S214" s="12"/>
      <c r="T214" s="19"/>
    </row>
    <row r="215" spans="1:20" ht="9.75" customHeight="1" x14ac:dyDescent="0.2">
      <c r="A215" s="10" t="s">
        <v>202</v>
      </c>
      <c r="B215" s="26"/>
      <c r="C215" s="33" t="s">
        <v>426</v>
      </c>
      <c r="D215" s="33"/>
      <c r="E215" s="34"/>
      <c r="F215" s="11"/>
      <c r="H215" s="11"/>
      <c r="I215" s="12"/>
      <c r="K215" s="12"/>
      <c r="M215" s="12"/>
      <c r="O215" s="12"/>
      <c r="Q215" s="12"/>
      <c r="S215" s="12"/>
      <c r="T215" s="19"/>
    </row>
    <row r="216" spans="1:20" ht="18" customHeight="1" x14ac:dyDescent="0.2">
      <c r="A216" s="10" t="s">
        <v>71</v>
      </c>
      <c r="B216" s="26"/>
      <c r="C216" s="60" t="s">
        <v>426</v>
      </c>
      <c r="D216" s="60"/>
      <c r="E216" s="61"/>
      <c r="F216" s="11"/>
      <c r="G216" s="18">
        <v>869565</v>
      </c>
      <c r="H216" s="11"/>
      <c r="I216" s="19">
        <v>-319000</v>
      </c>
      <c r="K216" s="19">
        <f t="shared" ref="K216" si="35">+G216+I216</f>
        <v>550565</v>
      </c>
      <c r="M216" s="19">
        <v>550565</v>
      </c>
      <c r="O216" s="19">
        <v>550565</v>
      </c>
      <c r="Q216" s="19">
        <v>550565</v>
      </c>
      <c r="S216" s="19">
        <v>280000</v>
      </c>
      <c r="T216" s="19">
        <f t="shared" si="21"/>
        <v>0</v>
      </c>
    </row>
    <row r="217" spans="1:20" ht="3.75" customHeight="1" x14ac:dyDescent="0.2">
      <c r="A217" s="11"/>
      <c r="E217" s="12"/>
      <c r="F217" s="11"/>
      <c r="H217" s="11"/>
      <c r="I217" s="12"/>
      <c r="K217" s="12"/>
      <c r="M217" s="12"/>
      <c r="O217" s="12"/>
      <c r="Q217" s="12"/>
      <c r="S217" s="12"/>
      <c r="T217" s="19"/>
    </row>
    <row r="218" spans="1:20" ht="9.75" customHeight="1" x14ac:dyDescent="0.2">
      <c r="A218" s="10" t="s">
        <v>203</v>
      </c>
      <c r="B218" s="26"/>
      <c r="C218" s="33" t="s">
        <v>204</v>
      </c>
      <c r="D218" s="33"/>
      <c r="E218" s="34"/>
      <c r="F218" s="11"/>
      <c r="H218" s="11"/>
      <c r="I218" s="12"/>
      <c r="K218" s="12"/>
      <c r="M218" s="12"/>
      <c r="O218" s="12"/>
      <c r="Q218" s="12"/>
      <c r="S218" s="12"/>
      <c r="T218" s="19"/>
    </row>
    <row r="219" spans="1:20" ht="9" customHeight="1" x14ac:dyDescent="0.2">
      <c r="A219" s="10" t="s">
        <v>205</v>
      </c>
      <c r="B219" s="26"/>
      <c r="C219" s="60" t="s">
        <v>206</v>
      </c>
      <c r="D219" s="60"/>
      <c r="E219" s="61"/>
      <c r="F219" s="11"/>
      <c r="G219" s="18">
        <v>0</v>
      </c>
      <c r="H219" s="11"/>
      <c r="I219" s="19">
        <v>1676759</v>
      </c>
      <c r="K219" s="19">
        <f t="shared" ref="K219" si="36">+G219+I219</f>
        <v>1676759</v>
      </c>
      <c r="M219" s="19">
        <v>1676759</v>
      </c>
      <c r="O219" s="19">
        <v>1676759</v>
      </c>
      <c r="Q219" s="19">
        <v>1676759</v>
      </c>
      <c r="S219" s="19">
        <v>1676759</v>
      </c>
      <c r="T219" s="19">
        <f t="shared" ref="T219:T268" si="37">+K219-O219</f>
        <v>0</v>
      </c>
    </row>
    <row r="220" spans="1:20" ht="3.75" customHeight="1" x14ac:dyDescent="0.2">
      <c r="A220" s="11"/>
      <c r="E220" s="12"/>
      <c r="F220" s="11"/>
      <c r="H220" s="11"/>
      <c r="I220" s="12"/>
      <c r="K220" s="12"/>
      <c r="M220" s="12"/>
      <c r="O220" s="12"/>
      <c r="Q220" s="12"/>
      <c r="S220" s="12"/>
      <c r="T220" s="19"/>
    </row>
    <row r="221" spans="1:20" ht="9.75" customHeight="1" x14ac:dyDescent="0.2">
      <c r="A221" s="10" t="s">
        <v>207</v>
      </c>
      <c r="B221" s="26"/>
      <c r="C221" s="33" t="s">
        <v>429</v>
      </c>
      <c r="D221" s="33"/>
      <c r="E221" s="34"/>
      <c r="F221" s="11"/>
      <c r="H221" s="11"/>
      <c r="I221" s="12"/>
      <c r="K221" s="12"/>
      <c r="M221" s="12"/>
      <c r="O221" s="12"/>
      <c r="Q221" s="12"/>
      <c r="S221" s="12"/>
      <c r="T221" s="19"/>
    </row>
    <row r="222" spans="1:20" ht="18" customHeight="1" x14ac:dyDescent="0.2">
      <c r="A222" s="10" t="s">
        <v>74</v>
      </c>
      <c r="B222" s="26"/>
      <c r="C222" s="60" t="s">
        <v>429</v>
      </c>
      <c r="D222" s="60"/>
      <c r="E222" s="61"/>
      <c r="F222" s="11"/>
      <c r="G222" s="18">
        <v>0</v>
      </c>
      <c r="H222" s="11"/>
      <c r="I222" s="19">
        <v>88808159.260000005</v>
      </c>
      <c r="K222" s="19">
        <f t="shared" ref="K222" si="38">+G222+I222</f>
        <v>88808159.260000005</v>
      </c>
      <c r="M222" s="19">
        <v>88808159.260000005</v>
      </c>
      <c r="O222" s="19">
        <v>88808159.260000005</v>
      </c>
      <c r="Q222" s="19">
        <v>88808159.260000005</v>
      </c>
      <c r="S222" s="19">
        <v>88808159.260000005</v>
      </c>
      <c r="T222" s="19">
        <f t="shared" si="37"/>
        <v>0</v>
      </c>
    </row>
    <row r="223" spans="1:20" ht="9.75" customHeight="1" x14ac:dyDescent="0.2">
      <c r="A223" s="37" t="s">
        <v>208</v>
      </c>
      <c r="B223" s="23"/>
      <c r="C223" s="60" t="s">
        <v>209</v>
      </c>
      <c r="D223" s="60"/>
      <c r="E223" s="61"/>
      <c r="F223" s="11"/>
      <c r="G223" s="18">
        <v>2000000</v>
      </c>
      <c r="H223" s="11"/>
      <c r="I223" s="19">
        <v>-91101.24</v>
      </c>
      <c r="K223" s="19">
        <f t="shared" ref="K223:K225" si="39">+G223+I223</f>
        <v>1908898.76</v>
      </c>
      <c r="M223" s="19">
        <v>1908898.76</v>
      </c>
      <c r="O223" s="19">
        <v>1908898.76</v>
      </c>
      <c r="Q223" s="19">
        <v>1908898.76</v>
      </c>
      <c r="S223" s="19">
        <v>1378503.37</v>
      </c>
      <c r="T223" s="19">
        <f t="shared" si="37"/>
        <v>0</v>
      </c>
    </row>
    <row r="224" spans="1:20" ht="9.75" customHeight="1" x14ac:dyDescent="0.2">
      <c r="A224" s="37" t="s">
        <v>210</v>
      </c>
      <c r="B224" s="23"/>
      <c r="C224" s="60" t="s">
        <v>196</v>
      </c>
      <c r="D224" s="60"/>
      <c r="E224" s="61"/>
      <c r="F224" s="11"/>
      <c r="G224" s="18">
        <v>3000000</v>
      </c>
      <c r="H224" s="11"/>
      <c r="I224" s="19">
        <v>-408604.61</v>
      </c>
      <c r="K224" s="19">
        <f t="shared" si="39"/>
        <v>2591395.39</v>
      </c>
      <c r="M224" s="19">
        <v>2591395.39</v>
      </c>
      <c r="O224" s="19">
        <v>2591395.39</v>
      </c>
      <c r="Q224" s="19">
        <v>2591395.39</v>
      </c>
      <c r="S224" s="19">
        <v>2564495.39</v>
      </c>
      <c r="T224" s="19">
        <f t="shared" si="37"/>
        <v>0</v>
      </c>
    </row>
    <row r="225" spans="1:20" ht="9.75" customHeight="1" x14ac:dyDescent="0.2">
      <c r="A225" s="37" t="s">
        <v>211</v>
      </c>
      <c r="B225" s="23"/>
      <c r="C225" s="60" t="s">
        <v>212</v>
      </c>
      <c r="D225" s="60"/>
      <c r="E225" s="61"/>
      <c r="F225" s="11"/>
      <c r="G225" s="18">
        <v>199516703</v>
      </c>
      <c r="H225" s="11"/>
      <c r="I225" s="19">
        <v>26723006.329999998</v>
      </c>
      <c r="K225" s="19">
        <f t="shared" si="39"/>
        <v>226239709.32999998</v>
      </c>
      <c r="M225" s="19">
        <v>226239709.33000001</v>
      </c>
      <c r="O225" s="19">
        <v>226239709.33000001</v>
      </c>
      <c r="Q225" s="19">
        <v>226239709.33000001</v>
      </c>
      <c r="S225" s="19">
        <v>226239709.33000001</v>
      </c>
      <c r="T225" s="19">
        <f t="shared" si="37"/>
        <v>0</v>
      </c>
    </row>
    <row r="226" spans="1:20" ht="3.75" customHeight="1" x14ac:dyDescent="0.2">
      <c r="A226" s="11"/>
      <c r="E226" s="12"/>
      <c r="F226" s="11"/>
      <c r="H226" s="11"/>
      <c r="I226" s="12"/>
      <c r="K226" s="12"/>
      <c r="M226" s="12"/>
      <c r="O226" s="12"/>
      <c r="Q226" s="12"/>
      <c r="S226" s="12"/>
      <c r="T226" s="19"/>
    </row>
    <row r="227" spans="1:20" ht="9.75" customHeight="1" x14ac:dyDescent="0.2">
      <c r="A227" s="10" t="s">
        <v>213</v>
      </c>
      <c r="B227" s="26"/>
      <c r="C227" s="33" t="s">
        <v>433</v>
      </c>
      <c r="D227" s="33"/>
      <c r="E227" s="34"/>
      <c r="F227" s="11"/>
      <c r="H227" s="11"/>
      <c r="I227" s="12"/>
      <c r="K227" s="12"/>
      <c r="M227" s="12"/>
      <c r="O227" s="12"/>
      <c r="Q227" s="12"/>
      <c r="S227" s="12"/>
      <c r="T227" s="19"/>
    </row>
    <row r="228" spans="1:20" ht="9.75" customHeight="1" x14ac:dyDescent="0.2">
      <c r="A228" s="10" t="s">
        <v>214</v>
      </c>
      <c r="B228" s="26"/>
      <c r="C228" s="60" t="s">
        <v>215</v>
      </c>
      <c r="D228" s="60"/>
      <c r="E228" s="61"/>
      <c r="F228" s="11"/>
      <c r="G228" s="18">
        <v>1700000</v>
      </c>
      <c r="H228" s="11"/>
      <c r="I228" s="19">
        <v>-1700000</v>
      </c>
      <c r="K228" s="19">
        <f t="shared" ref="K228" si="40">+G228+I228</f>
        <v>0</v>
      </c>
      <c r="M228" s="19">
        <v>0</v>
      </c>
      <c r="O228" s="19">
        <v>0</v>
      </c>
      <c r="Q228" s="19">
        <v>0</v>
      </c>
      <c r="S228" s="19">
        <v>0</v>
      </c>
      <c r="T228" s="19">
        <f t="shared" si="37"/>
        <v>0</v>
      </c>
    </row>
    <row r="229" spans="1:20" ht="3.75" customHeight="1" x14ac:dyDescent="0.2">
      <c r="A229" s="11"/>
      <c r="E229" s="12"/>
      <c r="F229" s="11"/>
      <c r="H229" s="11"/>
      <c r="I229" s="12"/>
      <c r="K229" s="12"/>
      <c r="M229" s="12"/>
      <c r="O229" s="12"/>
      <c r="Q229" s="12"/>
      <c r="S229" s="12"/>
      <c r="T229" s="19"/>
    </row>
    <row r="230" spans="1:20" ht="9.75" customHeight="1" x14ac:dyDescent="0.2">
      <c r="A230" s="10" t="s">
        <v>216</v>
      </c>
      <c r="B230" s="26"/>
      <c r="C230" s="33" t="s">
        <v>434</v>
      </c>
      <c r="D230" s="33"/>
      <c r="E230" s="34"/>
      <c r="F230" s="11"/>
      <c r="H230" s="11"/>
      <c r="I230" s="12"/>
      <c r="K230" s="12"/>
      <c r="M230" s="12"/>
      <c r="O230" s="12"/>
      <c r="Q230" s="12"/>
      <c r="S230" s="12"/>
      <c r="T230" s="19"/>
    </row>
    <row r="231" spans="1:20" ht="18" customHeight="1" x14ac:dyDescent="0.2">
      <c r="A231" s="10" t="s">
        <v>217</v>
      </c>
      <c r="B231" s="26"/>
      <c r="C231" s="60" t="s">
        <v>434</v>
      </c>
      <c r="D231" s="60"/>
      <c r="E231" s="61"/>
      <c r="F231" s="11"/>
      <c r="G231" s="18">
        <v>5568437319</v>
      </c>
      <c r="H231" s="11"/>
      <c r="I231" s="19">
        <v>194580354.74000001</v>
      </c>
      <c r="K231" s="19">
        <f t="shared" ref="K231" si="41">+G231+I231</f>
        <v>5763017673.7399998</v>
      </c>
      <c r="M231" s="19">
        <v>5763017673.7399998</v>
      </c>
      <c r="O231" s="19">
        <v>5763017673.7399998</v>
      </c>
      <c r="Q231" s="19">
        <v>5763017673.7399998</v>
      </c>
      <c r="S231" s="19">
        <v>5763017673.7399998</v>
      </c>
      <c r="T231" s="19">
        <f t="shared" si="37"/>
        <v>0</v>
      </c>
    </row>
    <row r="232" spans="1:20" ht="3.75" customHeight="1" x14ac:dyDescent="0.2">
      <c r="A232" s="13"/>
      <c r="B232" s="14"/>
      <c r="C232" s="14"/>
      <c r="D232" s="14"/>
      <c r="E232" s="15"/>
      <c r="F232" s="13"/>
      <c r="G232" s="14"/>
      <c r="H232" s="13"/>
      <c r="I232" s="15"/>
      <c r="J232" s="14"/>
      <c r="K232" s="15"/>
      <c r="L232" s="14"/>
      <c r="M232" s="15"/>
      <c r="N232" s="14"/>
      <c r="O232" s="15"/>
      <c r="P232" s="14"/>
      <c r="Q232" s="15"/>
      <c r="R232" s="14"/>
      <c r="S232" s="15"/>
      <c r="T232" s="30"/>
    </row>
    <row r="233" spans="1:20" ht="9.75" customHeight="1" x14ac:dyDescent="0.2">
      <c r="A233" s="10" t="s">
        <v>218</v>
      </c>
      <c r="B233" s="26"/>
      <c r="C233" s="33" t="s">
        <v>435</v>
      </c>
      <c r="D233" s="33"/>
      <c r="E233" s="34"/>
      <c r="F233" s="11"/>
      <c r="H233" s="11"/>
      <c r="I233" s="12"/>
      <c r="K233" s="12"/>
      <c r="M233" s="12"/>
      <c r="O233" s="12"/>
      <c r="Q233" s="12"/>
      <c r="S233" s="12"/>
      <c r="T233" s="19"/>
    </row>
    <row r="234" spans="1:20" ht="18" customHeight="1" x14ac:dyDescent="0.2">
      <c r="A234" s="10" t="s">
        <v>81</v>
      </c>
      <c r="B234" s="26"/>
      <c r="C234" s="60" t="s">
        <v>435</v>
      </c>
      <c r="D234" s="60"/>
      <c r="E234" s="61"/>
      <c r="F234" s="11"/>
      <c r="G234" s="18">
        <v>239742031</v>
      </c>
      <c r="H234" s="11"/>
      <c r="I234" s="19">
        <v>13920126.779999999</v>
      </c>
      <c r="K234" s="19">
        <f t="shared" ref="K234" si="42">+G234+I234</f>
        <v>253662157.78</v>
      </c>
      <c r="M234" s="19">
        <v>253662157.78</v>
      </c>
      <c r="O234" s="19">
        <v>253662157.78</v>
      </c>
      <c r="Q234" s="19">
        <v>253662157.78</v>
      </c>
      <c r="S234" s="19">
        <v>253662157.78</v>
      </c>
      <c r="T234" s="19">
        <f t="shared" si="37"/>
        <v>0</v>
      </c>
    </row>
    <row r="235" spans="1:20" ht="9.75" customHeight="1" x14ac:dyDescent="0.2">
      <c r="A235" s="10" t="s">
        <v>219</v>
      </c>
      <c r="B235" s="26"/>
      <c r="C235" s="60" t="s">
        <v>220</v>
      </c>
      <c r="D235" s="60"/>
      <c r="E235" s="61"/>
      <c r="F235" s="11"/>
      <c r="G235" s="18">
        <v>6231569</v>
      </c>
      <c r="H235" s="11"/>
      <c r="I235" s="19">
        <v>1822165.99</v>
      </c>
      <c r="K235" s="19">
        <f t="shared" ref="K235:K236" si="43">+G235+I235</f>
        <v>8053734.9900000002</v>
      </c>
      <c r="M235" s="19">
        <v>8053734.9900000002</v>
      </c>
      <c r="O235" s="19">
        <v>8053734.9900000002</v>
      </c>
      <c r="Q235" s="19">
        <v>8053734.9900000002</v>
      </c>
      <c r="S235" s="19">
        <v>8053734.9900000002</v>
      </c>
      <c r="T235" s="19">
        <f t="shared" si="37"/>
        <v>0</v>
      </c>
    </row>
    <row r="236" spans="1:20" ht="9.75" customHeight="1" x14ac:dyDescent="0.2">
      <c r="A236" s="10" t="s">
        <v>359</v>
      </c>
      <c r="B236" s="26"/>
      <c r="C236" s="60" t="s">
        <v>496</v>
      </c>
      <c r="D236" s="60"/>
      <c r="E236" s="61"/>
      <c r="F236" s="11"/>
      <c r="G236" s="18">
        <v>40607743</v>
      </c>
      <c r="H236" s="11"/>
      <c r="I236" s="19">
        <v>-1270767</v>
      </c>
      <c r="K236" s="19">
        <f t="shared" si="43"/>
        <v>39336976</v>
      </c>
      <c r="M236" s="19">
        <v>37365887.159999996</v>
      </c>
      <c r="O236" s="19">
        <v>37365887.159999996</v>
      </c>
      <c r="Q236" s="19">
        <v>37365887.159999996</v>
      </c>
      <c r="S236" s="19">
        <v>37365887.159999996</v>
      </c>
      <c r="T236" s="19">
        <f t="shared" si="37"/>
        <v>1971088.8400000036</v>
      </c>
    </row>
    <row r="237" spans="1:20" ht="3.75" customHeight="1" x14ac:dyDescent="0.2">
      <c r="A237" s="11"/>
      <c r="E237" s="12"/>
      <c r="F237" s="11"/>
      <c r="H237" s="11"/>
      <c r="I237" s="12"/>
      <c r="K237" s="12"/>
      <c r="M237" s="12"/>
      <c r="O237" s="12"/>
      <c r="Q237" s="12"/>
      <c r="S237" s="12"/>
      <c r="T237" s="19"/>
    </row>
    <row r="238" spans="1:20" ht="9.75" customHeight="1" x14ac:dyDescent="0.2">
      <c r="A238" s="10" t="s">
        <v>221</v>
      </c>
      <c r="B238" s="26"/>
      <c r="C238" s="33" t="s">
        <v>436</v>
      </c>
      <c r="D238" s="33"/>
      <c r="E238" s="34"/>
      <c r="F238" s="11"/>
      <c r="H238" s="11"/>
      <c r="I238" s="12"/>
      <c r="K238" s="12"/>
      <c r="M238" s="12"/>
      <c r="O238" s="12"/>
      <c r="Q238" s="12"/>
      <c r="S238" s="12"/>
      <c r="T238" s="19"/>
    </row>
    <row r="239" spans="1:20" ht="18" customHeight="1" x14ac:dyDescent="0.2">
      <c r="A239" s="10" t="s">
        <v>83</v>
      </c>
      <c r="B239" s="26"/>
      <c r="C239" s="60" t="s">
        <v>436</v>
      </c>
      <c r="D239" s="60"/>
      <c r="E239" s="61"/>
      <c r="F239" s="11"/>
      <c r="G239" s="18">
        <v>128883918</v>
      </c>
      <c r="H239" s="11"/>
      <c r="I239" s="19">
        <v>33309115.960000001</v>
      </c>
      <c r="K239" s="19">
        <f t="shared" ref="K239" si="44">+G239+I239</f>
        <v>162193033.96000001</v>
      </c>
      <c r="M239" s="19">
        <v>162193033.96000001</v>
      </c>
      <c r="O239" s="19">
        <v>161041982.06999999</v>
      </c>
      <c r="Q239" s="19">
        <v>161041982.06999999</v>
      </c>
      <c r="S239" s="19">
        <v>161041982.06999999</v>
      </c>
      <c r="T239" s="19">
        <f t="shared" si="37"/>
        <v>1151051.8900000155</v>
      </c>
    </row>
    <row r="240" spans="1:20" ht="9.75" customHeight="1" x14ac:dyDescent="0.2">
      <c r="A240" s="10" t="s">
        <v>222</v>
      </c>
      <c r="B240" s="26"/>
      <c r="C240" s="60" t="s">
        <v>223</v>
      </c>
      <c r="D240" s="60"/>
      <c r="E240" s="61"/>
      <c r="F240" s="11"/>
      <c r="G240" s="18">
        <v>123105963</v>
      </c>
      <c r="H240" s="11"/>
      <c r="I240" s="19">
        <v>-46907688.060000002</v>
      </c>
      <c r="K240" s="19">
        <f t="shared" ref="K240" si="45">+G240+I240</f>
        <v>76198274.939999998</v>
      </c>
      <c r="M240" s="19">
        <v>76198274.939999998</v>
      </c>
      <c r="O240" s="19">
        <v>76198274.939999998</v>
      </c>
      <c r="Q240" s="19">
        <v>76198274.939999998</v>
      </c>
      <c r="S240" s="19">
        <v>76198274.939999998</v>
      </c>
      <c r="T240" s="19">
        <f t="shared" si="37"/>
        <v>0</v>
      </c>
    </row>
    <row r="241" spans="1:20" ht="3.75" customHeight="1" x14ac:dyDescent="0.2">
      <c r="A241" s="11"/>
      <c r="E241" s="12"/>
      <c r="F241" s="11"/>
      <c r="H241" s="11"/>
      <c r="I241" s="12"/>
      <c r="K241" s="12"/>
      <c r="M241" s="12"/>
      <c r="O241" s="12"/>
      <c r="Q241" s="12"/>
      <c r="S241" s="12"/>
      <c r="T241" s="19"/>
    </row>
    <row r="242" spans="1:20" ht="9.75" customHeight="1" x14ac:dyDescent="0.2">
      <c r="A242" s="10" t="s">
        <v>224</v>
      </c>
      <c r="B242" s="26"/>
      <c r="C242" s="33" t="s">
        <v>85</v>
      </c>
      <c r="D242" s="33"/>
      <c r="E242" s="34"/>
      <c r="F242" s="11"/>
      <c r="H242" s="11"/>
      <c r="I242" s="12"/>
      <c r="K242" s="12"/>
      <c r="M242" s="12"/>
      <c r="O242" s="12"/>
      <c r="Q242" s="12"/>
      <c r="S242" s="12"/>
      <c r="T242" s="19"/>
    </row>
    <row r="243" spans="1:20" ht="18" customHeight="1" x14ac:dyDescent="0.2">
      <c r="A243" s="10" t="s">
        <v>84</v>
      </c>
      <c r="B243" s="26"/>
      <c r="C243" s="60" t="s">
        <v>85</v>
      </c>
      <c r="D243" s="60"/>
      <c r="E243" s="61"/>
      <c r="F243" s="11"/>
      <c r="G243" s="18">
        <v>1585930193</v>
      </c>
      <c r="H243" s="11"/>
      <c r="I243" s="19">
        <v>282731609.44</v>
      </c>
      <c r="K243" s="19">
        <f t="shared" ref="K243" si="46">+G243+I243</f>
        <v>1868661802.4400001</v>
      </c>
      <c r="M243" s="19">
        <v>1868661802.4400001</v>
      </c>
      <c r="O243" s="19">
        <v>1868661802.4400001</v>
      </c>
      <c r="Q243" s="19">
        <v>1868661802.4400001</v>
      </c>
      <c r="S243" s="19">
        <v>1868661802.4400001</v>
      </c>
      <c r="T243" s="19">
        <f t="shared" si="37"/>
        <v>0</v>
      </c>
    </row>
    <row r="244" spans="1:20" ht="3.75" customHeight="1" x14ac:dyDescent="0.2">
      <c r="A244" s="11"/>
      <c r="E244" s="12"/>
      <c r="F244" s="11"/>
      <c r="H244" s="11"/>
      <c r="I244" s="12"/>
      <c r="K244" s="12"/>
      <c r="M244" s="12"/>
      <c r="O244" s="12"/>
      <c r="Q244" s="12"/>
      <c r="S244" s="12"/>
      <c r="T244" s="19"/>
    </row>
    <row r="245" spans="1:20" ht="9.75" customHeight="1" x14ac:dyDescent="0.2">
      <c r="A245" s="10" t="s">
        <v>225</v>
      </c>
      <c r="B245" s="26"/>
      <c r="C245" s="33" t="s">
        <v>469</v>
      </c>
      <c r="D245" s="33"/>
      <c r="E245" s="34"/>
      <c r="F245" s="11"/>
      <c r="H245" s="11"/>
      <c r="I245" s="12"/>
      <c r="K245" s="12"/>
      <c r="M245" s="12"/>
      <c r="O245" s="12"/>
      <c r="Q245" s="12"/>
      <c r="S245" s="12"/>
      <c r="T245" s="19"/>
    </row>
    <row r="246" spans="1:20" ht="9.75" customHeight="1" x14ac:dyDescent="0.2">
      <c r="A246" s="10" t="s">
        <v>226</v>
      </c>
      <c r="B246" s="26"/>
      <c r="C246" s="60" t="s">
        <v>469</v>
      </c>
      <c r="D246" s="60"/>
      <c r="E246" s="61"/>
      <c r="F246" s="11"/>
      <c r="G246" s="18">
        <v>66096194</v>
      </c>
      <c r="H246" s="11"/>
      <c r="I246" s="19">
        <v>2380446.54</v>
      </c>
      <c r="K246" s="19">
        <f t="shared" ref="K246" si="47">+G246+I246</f>
        <v>68476640.540000007</v>
      </c>
      <c r="M246" s="19">
        <v>68476640.540000007</v>
      </c>
      <c r="O246" s="19">
        <v>68476640.540000007</v>
      </c>
      <c r="Q246" s="19">
        <v>68476640.540000007</v>
      </c>
      <c r="S246" s="19">
        <v>68476640.540000007</v>
      </c>
      <c r="T246" s="19">
        <f t="shared" si="37"/>
        <v>0</v>
      </c>
    </row>
    <row r="247" spans="1:20" ht="3.75" customHeight="1" x14ac:dyDescent="0.2">
      <c r="A247" s="11"/>
      <c r="E247" s="12"/>
      <c r="F247" s="11"/>
      <c r="H247" s="11"/>
      <c r="I247" s="12"/>
      <c r="K247" s="12"/>
      <c r="M247" s="12"/>
      <c r="O247" s="12"/>
      <c r="Q247" s="12"/>
      <c r="S247" s="12"/>
      <c r="T247" s="19"/>
    </row>
    <row r="248" spans="1:20" ht="9.75" customHeight="1" x14ac:dyDescent="0.2">
      <c r="A248" s="10" t="s">
        <v>227</v>
      </c>
      <c r="B248" s="26"/>
      <c r="C248" s="33" t="s">
        <v>437</v>
      </c>
      <c r="D248" s="33"/>
      <c r="E248" s="34"/>
      <c r="F248" s="11"/>
      <c r="H248" s="11"/>
      <c r="I248" s="12"/>
      <c r="K248" s="12"/>
      <c r="M248" s="12"/>
      <c r="O248" s="12"/>
      <c r="Q248" s="12"/>
      <c r="S248" s="12"/>
      <c r="T248" s="19"/>
    </row>
    <row r="249" spans="1:20" ht="18" customHeight="1" x14ac:dyDescent="0.2">
      <c r="A249" s="10" t="s">
        <v>86</v>
      </c>
      <c r="B249" s="26"/>
      <c r="C249" s="60" t="s">
        <v>437</v>
      </c>
      <c r="D249" s="60"/>
      <c r="E249" s="61"/>
      <c r="F249" s="11"/>
      <c r="G249" s="18">
        <v>0</v>
      </c>
      <c r="H249" s="11"/>
      <c r="I249" s="19">
        <v>28582564.489999998</v>
      </c>
      <c r="K249" s="19">
        <f t="shared" ref="K249" si="48">+G249+I249</f>
        <v>28582564.489999998</v>
      </c>
      <c r="M249" s="19">
        <v>28582564.489999998</v>
      </c>
      <c r="O249" s="19">
        <v>28582457.640000001</v>
      </c>
      <c r="Q249" s="19">
        <v>28582457.640000001</v>
      </c>
      <c r="S249" s="19">
        <v>1071688.6299999999</v>
      </c>
      <c r="T249" s="19">
        <f t="shared" si="37"/>
        <v>106.84999999776483</v>
      </c>
    </row>
    <row r="250" spans="1:20" ht="9.75" customHeight="1" x14ac:dyDescent="0.2">
      <c r="A250" s="10" t="s">
        <v>228</v>
      </c>
      <c r="B250" s="26"/>
      <c r="C250" s="60" t="s">
        <v>229</v>
      </c>
      <c r="D250" s="60"/>
      <c r="E250" s="61"/>
      <c r="F250" s="11"/>
      <c r="G250" s="18">
        <v>900000</v>
      </c>
      <c r="H250" s="11"/>
      <c r="I250" s="19">
        <v>-248865.26</v>
      </c>
      <c r="K250" s="19">
        <f t="shared" ref="K250:K254" si="49">+G250+I250</f>
        <v>651134.74</v>
      </c>
      <c r="M250" s="19">
        <v>651134.74</v>
      </c>
      <c r="O250" s="19">
        <v>651134.74</v>
      </c>
      <c r="Q250" s="19">
        <v>651134.74</v>
      </c>
      <c r="S250" s="19">
        <v>212566.58</v>
      </c>
      <c r="T250" s="19">
        <f t="shared" si="37"/>
        <v>0</v>
      </c>
    </row>
    <row r="251" spans="1:20" ht="9.75" customHeight="1" x14ac:dyDescent="0.2">
      <c r="A251" s="10" t="s">
        <v>360</v>
      </c>
      <c r="B251" s="26"/>
      <c r="C251" s="60" t="s">
        <v>497</v>
      </c>
      <c r="D251" s="60"/>
      <c r="E251" s="61"/>
      <c r="F251" s="11"/>
      <c r="G251" s="18">
        <v>30753796</v>
      </c>
      <c r="H251" s="11"/>
      <c r="I251" s="19">
        <v>-29515021.550000001</v>
      </c>
      <c r="K251" s="19">
        <f t="shared" si="49"/>
        <v>1238774.4499999993</v>
      </c>
      <c r="M251" s="19">
        <v>1238774.45</v>
      </c>
      <c r="O251" s="19">
        <v>1238774.45</v>
      </c>
      <c r="Q251" s="19">
        <v>1238774.45</v>
      </c>
      <c r="S251" s="19">
        <v>38783.800000000003</v>
      </c>
      <c r="T251" s="19">
        <f t="shared" si="37"/>
        <v>0</v>
      </c>
    </row>
    <row r="252" spans="1:20" ht="9.75" customHeight="1" x14ac:dyDescent="0.2">
      <c r="A252" s="10" t="s">
        <v>361</v>
      </c>
      <c r="B252" s="26"/>
      <c r="C252" s="60" t="s">
        <v>498</v>
      </c>
      <c r="D252" s="60"/>
      <c r="E252" s="61"/>
      <c r="F252" s="11"/>
      <c r="G252" s="18">
        <v>0</v>
      </c>
      <c r="H252" s="11"/>
      <c r="I252" s="19">
        <v>460397.88</v>
      </c>
      <c r="K252" s="19">
        <f t="shared" si="49"/>
        <v>460397.88</v>
      </c>
      <c r="M252" s="19">
        <v>460397.88</v>
      </c>
      <c r="O252" s="19">
        <v>460397.88</v>
      </c>
      <c r="Q252" s="19">
        <v>460397.88</v>
      </c>
      <c r="S252" s="19">
        <v>226855.08</v>
      </c>
      <c r="T252" s="19">
        <f t="shared" si="37"/>
        <v>0</v>
      </c>
    </row>
    <row r="253" spans="1:20" ht="9.75" customHeight="1" x14ac:dyDescent="0.2">
      <c r="A253" s="10" t="s">
        <v>362</v>
      </c>
      <c r="B253" s="26"/>
      <c r="C253" s="60" t="s">
        <v>499</v>
      </c>
      <c r="D253" s="60"/>
      <c r="E253" s="61"/>
      <c r="F253" s="11"/>
      <c r="G253" s="18">
        <v>0</v>
      </c>
      <c r="H253" s="11"/>
      <c r="I253" s="19">
        <v>195664527.25999999</v>
      </c>
      <c r="K253" s="19">
        <f t="shared" si="49"/>
        <v>195664527.25999999</v>
      </c>
      <c r="M253" s="19">
        <v>195664527.25999999</v>
      </c>
      <c r="O253" s="19">
        <v>195664527.25999999</v>
      </c>
      <c r="Q253" s="19">
        <v>195664527.25999999</v>
      </c>
      <c r="S253" s="19">
        <v>30007692</v>
      </c>
      <c r="T253" s="19">
        <f t="shared" si="37"/>
        <v>0</v>
      </c>
    </row>
    <row r="254" spans="1:20" ht="9.75" customHeight="1" x14ac:dyDescent="0.2">
      <c r="A254" s="10" t="s">
        <v>363</v>
      </c>
      <c r="B254" s="26"/>
      <c r="C254" s="60" t="s">
        <v>500</v>
      </c>
      <c r="D254" s="60"/>
      <c r="E254" s="61"/>
      <c r="F254" s="11"/>
      <c r="G254" s="18">
        <v>0</v>
      </c>
      <c r="H254" s="11"/>
      <c r="I254" s="19">
        <v>64372286.460000001</v>
      </c>
      <c r="K254" s="19">
        <f t="shared" si="49"/>
        <v>64372286.460000001</v>
      </c>
      <c r="M254" s="19">
        <v>64372286.460000001</v>
      </c>
      <c r="O254" s="19">
        <v>64372286.460000001</v>
      </c>
      <c r="Q254" s="19">
        <v>64372286.460000001</v>
      </c>
      <c r="S254" s="19">
        <v>27202663.52</v>
      </c>
      <c r="T254" s="19">
        <f t="shared" si="37"/>
        <v>0</v>
      </c>
    </row>
    <row r="255" spans="1:20" ht="3.75" customHeight="1" x14ac:dyDescent="0.2">
      <c r="A255" s="11"/>
      <c r="E255" s="12"/>
      <c r="F255" s="11"/>
      <c r="H255" s="11"/>
      <c r="I255" s="12"/>
      <c r="K255" s="12"/>
      <c r="M255" s="12"/>
      <c r="O255" s="12"/>
      <c r="Q255" s="12"/>
      <c r="S255" s="12"/>
      <c r="T255" s="19"/>
    </row>
    <row r="256" spans="1:20" ht="9.75" customHeight="1" x14ac:dyDescent="0.2">
      <c r="A256" s="10" t="s">
        <v>230</v>
      </c>
      <c r="B256" s="26"/>
      <c r="C256" s="33" t="s">
        <v>438</v>
      </c>
      <c r="D256" s="33"/>
      <c r="E256" s="34"/>
      <c r="F256" s="11"/>
      <c r="H256" s="11"/>
      <c r="I256" s="12"/>
      <c r="K256" s="12"/>
      <c r="M256" s="12"/>
      <c r="O256" s="12"/>
      <c r="Q256" s="12"/>
      <c r="S256" s="12"/>
      <c r="T256" s="19"/>
    </row>
    <row r="257" spans="1:20" ht="18" customHeight="1" x14ac:dyDescent="0.2">
      <c r="A257" s="10" t="s">
        <v>87</v>
      </c>
      <c r="B257" s="26"/>
      <c r="C257" s="60" t="s">
        <v>438</v>
      </c>
      <c r="D257" s="60"/>
      <c r="E257" s="61"/>
      <c r="F257" s="11"/>
      <c r="G257" s="18">
        <v>0</v>
      </c>
      <c r="H257" s="11"/>
      <c r="I257" s="19">
        <v>76970136.659999996</v>
      </c>
      <c r="K257" s="19">
        <f t="shared" ref="K257" si="50">+G257+I257</f>
        <v>76970136.659999996</v>
      </c>
      <c r="M257" s="19">
        <v>76970009.010000005</v>
      </c>
      <c r="O257" s="19">
        <v>75888732.530000001</v>
      </c>
      <c r="Q257" s="19">
        <v>75888732.530000001</v>
      </c>
      <c r="S257" s="19">
        <v>75888732.530000001</v>
      </c>
      <c r="T257" s="19">
        <f t="shared" si="37"/>
        <v>1081404.1299999952</v>
      </c>
    </row>
    <row r="258" spans="1:20" ht="3.75" customHeight="1" x14ac:dyDescent="0.2">
      <c r="A258" s="11"/>
      <c r="E258" s="12"/>
      <c r="F258" s="11"/>
      <c r="H258" s="11"/>
      <c r="I258" s="12"/>
      <c r="K258" s="12"/>
      <c r="M258" s="12"/>
      <c r="O258" s="12"/>
      <c r="Q258" s="12"/>
      <c r="S258" s="12"/>
      <c r="T258" s="19"/>
    </row>
    <row r="259" spans="1:20" ht="9.75" customHeight="1" x14ac:dyDescent="0.2">
      <c r="A259" s="10" t="s">
        <v>364</v>
      </c>
      <c r="B259" s="26"/>
      <c r="C259" s="33" t="s">
        <v>89</v>
      </c>
      <c r="D259" s="33"/>
      <c r="E259" s="34"/>
      <c r="F259" s="11"/>
      <c r="H259" s="11"/>
      <c r="I259" s="12"/>
      <c r="K259" s="12"/>
      <c r="M259" s="12"/>
      <c r="O259" s="12"/>
      <c r="Q259" s="12"/>
      <c r="S259" s="12"/>
      <c r="T259" s="19"/>
    </row>
    <row r="260" spans="1:20" ht="9.75" customHeight="1" x14ac:dyDescent="0.2">
      <c r="A260" s="10" t="s">
        <v>88</v>
      </c>
      <c r="B260" s="26"/>
      <c r="C260" s="60" t="s">
        <v>89</v>
      </c>
      <c r="D260" s="60"/>
      <c r="E260" s="61"/>
      <c r="F260" s="11"/>
      <c r="G260" s="18">
        <v>200000000</v>
      </c>
      <c r="H260" s="11"/>
      <c r="I260" s="19">
        <v>-200000000</v>
      </c>
      <c r="K260" s="19">
        <f t="shared" ref="K260:K261" si="51">+G260+I260</f>
        <v>0</v>
      </c>
      <c r="M260" s="19">
        <v>0</v>
      </c>
      <c r="O260" s="19">
        <v>0</v>
      </c>
      <c r="Q260" s="19">
        <v>0</v>
      </c>
      <c r="S260" s="19">
        <v>0</v>
      </c>
      <c r="T260" s="19">
        <v>0</v>
      </c>
    </row>
    <row r="261" spans="1:20" ht="9.75" customHeight="1" x14ac:dyDescent="0.2">
      <c r="A261" s="10" t="s">
        <v>365</v>
      </c>
      <c r="B261" s="26"/>
      <c r="C261" s="60" t="s">
        <v>501</v>
      </c>
      <c r="D261" s="60"/>
      <c r="E261" s="61"/>
      <c r="F261" s="11"/>
      <c r="G261" s="18">
        <v>0</v>
      </c>
      <c r="H261" s="11"/>
      <c r="I261" s="19">
        <v>214382500</v>
      </c>
      <c r="K261" s="19">
        <f t="shared" si="51"/>
        <v>214382500</v>
      </c>
      <c r="M261" s="19">
        <v>214382500</v>
      </c>
      <c r="O261" s="19">
        <v>214382500</v>
      </c>
      <c r="Q261" s="19">
        <v>214382500</v>
      </c>
      <c r="S261" s="19">
        <v>214382500</v>
      </c>
      <c r="T261" s="19">
        <v>0</v>
      </c>
    </row>
    <row r="262" spans="1:20" ht="3.75" customHeight="1" x14ac:dyDescent="0.2">
      <c r="A262" s="11"/>
      <c r="E262" s="12"/>
      <c r="F262" s="11"/>
      <c r="H262" s="11"/>
      <c r="I262" s="12"/>
      <c r="K262" s="12"/>
      <c r="M262" s="12"/>
      <c r="O262" s="12"/>
      <c r="Q262" s="12"/>
      <c r="S262" s="12"/>
      <c r="T262" s="19"/>
    </row>
    <row r="263" spans="1:20" ht="9.75" customHeight="1" x14ac:dyDescent="0.2">
      <c r="A263" s="10" t="s">
        <v>231</v>
      </c>
      <c r="B263" s="26"/>
      <c r="C263" s="33" t="s">
        <v>440</v>
      </c>
      <c r="D263" s="33"/>
      <c r="E263" s="34"/>
      <c r="F263" s="11"/>
      <c r="H263" s="11"/>
      <c r="I263" s="12"/>
      <c r="K263" s="12"/>
      <c r="M263" s="12"/>
      <c r="O263" s="12"/>
      <c r="Q263" s="12"/>
      <c r="S263" s="12"/>
      <c r="T263" s="19"/>
    </row>
    <row r="264" spans="1:20" ht="9.75" customHeight="1" x14ac:dyDescent="0.2">
      <c r="A264" s="10" t="s">
        <v>232</v>
      </c>
      <c r="B264" s="26"/>
      <c r="C264" s="60" t="s">
        <v>233</v>
      </c>
      <c r="D264" s="60"/>
      <c r="E264" s="61"/>
      <c r="F264" s="11"/>
      <c r="G264" s="18">
        <v>1500000</v>
      </c>
      <c r="H264" s="11"/>
      <c r="I264" s="19">
        <v>-125270</v>
      </c>
      <c r="K264" s="19">
        <f t="shared" ref="K264:K268" si="52">+G264+I264</f>
        <v>1374730</v>
      </c>
      <c r="M264" s="19">
        <v>1374730</v>
      </c>
      <c r="O264" s="19">
        <v>1374730</v>
      </c>
      <c r="Q264" s="19">
        <v>1374730</v>
      </c>
      <c r="S264" s="19">
        <v>1374730</v>
      </c>
      <c r="T264" s="19">
        <f t="shared" si="37"/>
        <v>0</v>
      </c>
    </row>
    <row r="265" spans="1:20" ht="9.75" customHeight="1" x14ac:dyDescent="0.2">
      <c r="A265" s="10" t="s">
        <v>234</v>
      </c>
      <c r="B265" s="26"/>
      <c r="C265" s="60" t="s">
        <v>235</v>
      </c>
      <c r="D265" s="60"/>
      <c r="E265" s="61"/>
      <c r="F265" s="11"/>
      <c r="G265" s="18">
        <v>2040000</v>
      </c>
      <c r="H265" s="11"/>
      <c r="I265" s="19">
        <v>-431567</v>
      </c>
      <c r="K265" s="19">
        <f t="shared" si="52"/>
        <v>1608433</v>
      </c>
      <c r="M265" s="19">
        <v>1608433</v>
      </c>
      <c r="O265" s="19">
        <v>1608433</v>
      </c>
      <c r="Q265" s="19">
        <v>1608433</v>
      </c>
      <c r="S265" s="19">
        <v>1608433</v>
      </c>
      <c r="T265" s="19">
        <f t="shared" si="37"/>
        <v>0</v>
      </c>
    </row>
    <row r="266" spans="1:20" ht="9.75" customHeight="1" x14ac:dyDescent="0.2">
      <c r="A266" s="27" t="s">
        <v>236</v>
      </c>
      <c r="B266" s="28"/>
      <c r="C266" s="64" t="s">
        <v>237</v>
      </c>
      <c r="D266" s="64"/>
      <c r="E266" s="65"/>
      <c r="F266" s="13"/>
      <c r="G266" s="29">
        <v>4500000</v>
      </c>
      <c r="H266" s="13"/>
      <c r="I266" s="30">
        <v>-96375</v>
      </c>
      <c r="J266" s="14"/>
      <c r="K266" s="30">
        <f t="shared" si="52"/>
        <v>4403625</v>
      </c>
      <c r="L266" s="14"/>
      <c r="M266" s="30">
        <v>4403625</v>
      </c>
      <c r="N266" s="14"/>
      <c r="O266" s="30">
        <v>4403625</v>
      </c>
      <c r="P266" s="14"/>
      <c r="Q266" s="30">
        <v>4403625</v>
      </c>
      <c r="R266" s="14"/>
      <c r="S266" s="30">
        <v>4403625</v>
      </c>
      <c r="T266" s="30">
        <f t="shared" si="37"/>
        <v>0</v>
      </c>
    </row>
    <row r="267" spans="1:20" ht="18" customHeight="1" x14ac:dyDescent="0.2">
      <c r="A267" s="10" t="s">
        <v>238</v>
      </c>
      <c r="B267" s="26"/>
      <c r="C267" s="60" t="s">
        <v>239</v>
      </c>
      <c r="D267" s="60"/>
      <c r="E267" s="61"/>
      <c r="F267" s="11"/>
      <c r="G267" s="18">
        <v>151329304</v>
      </c>
      <c r="H267" s="11"/>
      <c r="I267" s="19">
        <v>-7995683.0999999996</v>
      </c>
      <c r="K267" s="19">
        <f t="shared" si="52"/>
        <v>143333620.90000001</v>
      </c>
      <c r="M267" s="19">
        <v>143333620.90000001</v>
      </c>
      <c r="O267" s="19">
        <v>143333620.90000001</v>
      </c>
      <c r="Q267" s="19">
        <v>143333620.90000001</v>
      </c>
      <c r="S267" s="19">
        <v>143333620.90000001</v>
      </c>
      <c r="T267" s="19">
        <f t="shared" si="37"/>
        <v>0</v>
      </c>
    </row>
    <row r="268" spans="1:20" ht="9" customHeight="1" x14ac:dyDescent="0.2">
      <c r="A268" s="10" t="s">
        <v>366</v>
      </c>
      <c r="B268" s="26"/>
      <c r="C268" s="60" t="s">
        <v>502</v>
      </c>
      <c r="D268" s="60"/>
      <c r="E268" s="61"/>
      <c r="F268" s="11"/>
      <c r="G268" s="18">
        <v>5000000</v>
      </c>
      <c r="H268" s="11"/>
      <c r="I268" s="19">
        <v>-176453.56</v>
      </c>
      <c r="K268" s="19">
        <f t="shared" si="52"/>
        <v>4823546.4400000004</v>
      </c>
      <c r="M268" s="19">
        <v>4823546.4400000004</v>
      </c>
      <c r="O268" s="19">
        <v>4823546.4400000004</v>
      </c>
      <c r="Q268" s="19">
        <v>4823546.4400000004</v>
      </c>
      <c r="S268" s="19">
        <v>4823546.4400000004</v>
      </c>
      <c r="T268" s="19">
        <f t="shared" si="37"/>
        <v>0</v>
      </c>
    </row>
    <row r="269" spans="1:20" ht="9.75" customHeight="1" x14ac:dyDescent="0.2">
      <c r="A269" s="10" t="s">
        <v>367</v>
      </c>
      <c r="B269" s="26"/>
      <c r="C269" s="60" t="s">
        <v>503</v>
      </c>
      <c r="D269" s="60"/>
      <c r="E269" s="61"/>
      <c r="F269" s="11"/>
      <c r="G269" s="18">
        <v>3500000</v>
      </c>
      <c r="H269" s="11"/>
      <c r="I269" s="19">
        <v>-65574</v>
      </c>
      <c r="K269" s="19">
        <f t="shared" ref="K269" si="53">+G269+I269</f>
        <v>3434426</v>
      </c>
      <c r="M269" s="19">
        <v>3434426</v>
      </c>
      <c r="O269" s="19">
        <v>3434426</v>
      </c>
      <c r="Q269" s="19">
        <v>3434426</v>
      </c>
      <c r="S269" s="19">
        <v>3434426</v>
      </c>
      <c r="T269" s="19">
        <f t="shared" ref="T269:T319" si="54">+K269-O269</f>
        <v>0</v>
      </c>
    </row>
    <row r="270" spans="1:20" ht="3.75" customHeight="1" x14ac:dyDescent="0.2">
      <c r="A270" s="11"/>
      <c r="E270" s="12"/>
      <c r="F270" s="11"/>
      <c r="H270" s="11"/>
      <c r="I270" s="12"/>
      <c r="K270" s="12"/>
      <c r="M270" s="12"/>
      <c r="O270" s="12"/>
      <c r="Q270" s="12"/>
      <c r="S270" s="12"/>
      <c r="T270" s="19"/>
    </row>
    <row r="271" spans="1:20" ht="9.75" customHeight="1" x14ac:dyDescent="0.2">
      <c r="A271" s="10" t="s">
        <v>240</v>
      </c>
      <c r="B271" s="26"/>
      <c r="C271" s="33" t="s">
        <v>470</v>
      </c>
      <c r="D271" s="33"/>
      <c r="E271" s="34"/>
      <c r="F271" s="11"/>
      <c r="H271" s="11"/>
      <c r="I271" s="12"/>
      <c r="K271" s="12"/>
      <c r="M271" s="12"/>
      <c r="O271" s="12"/>
      <c r="Q271" s="12"/>
      <c r="S271" s="12"/>
      <c r="T271" s="19"/>
    </row>
    <row r="272" spans="1:20" ht="9.75" customHeight="1" x14ac:dyDescent="0.2">
      <c r="A272" s="10" t="s">
        <v>93</v>
      </c>
      <c r="B272" s="26"/>
      <c r="C272" s="60" t="s">
        <v>470</v>
      </c>
      <c r="D272" s="60"/>
      <c r="E272" s="61"/>
      <c r="F272" s="11"/>
      <c r="G272" s="18">
        <v>0</v>
      </c>
      <c r="H272" s="11"/>
      <c r="I272" s="19">
        <v>12854218.18</v>
      </c>
      <c r="K272" s="19">
        <f t="shared" ref="K272:K277" si="55">+G272+I272</f>
        <v>12854218.18</v>
      </c>
      <c r="M272" s="19">
        <v>12854218.18</v>
      </c>
      <c r="O272" s="19">
        <v>12854218.18</v>
      </c>
      <c r="Q272" s="19">
        <v>12854218.18</v>
      </c>
      <c r="S272" s="19">
        <v>12854218.18</v>
      </c>
      <c r="T272" s="19">
        <f t="shared" si="54"/>
        <v>0</v>
      </c>
    </row>
    <row r="273" spans="1:20" ht="9.75" customHeight="1" x14ac:dyDescent="0.2">
      <c r="A273" s="10" t="s">
        <v>241</v>
      </c>
      <c r="B273" s="26"/>
      <c r="C273" s="60" t="s">
        <v>242</v>
      </c>
      <c r="D273" s="60"/>
      <c r="E273" s="61"/>
      <c r="F273" s="11"/>
      <c r="G273" s="18">
        <v>650000</v>
      </c>
      <c r="H273" s="11"/>
      <c r="I273" s="19">
        <v>0</v>
      </c>
      <c r="K273" s="19">
        <f t="shared" si="55"/>
        <v>650000</v>
      </c>
      <c r="M273" s="19">
        <v>650000</v>
      </c>
      <c r="O273" s="19">
        <v>650000</v>
      </c>
      <c r="Q273" s="19">
        <v>650000</v>
      </c>
      <c r="S273" s="19">
        <v>650000</v>
      </c>
      <c r="T273" s="19">
        <f t="shared" si="54"/>
        <v>0</v>
      </c>
    </row>
    <row r="274" spans="1:20" ht="9.75" customHeight="1" x14ac:dyDescent="0.2">
      <c r="A274" s="10" t="s">
        <v>243</v>
      </c>
      <c r="B274" s="26"/>
      <c r="C274" s="60" t="s">
        <v>244</v>
      </c>
      <c r="D274" s="60"/>
      <c r="E274" s="61"/>
      <c r="F274" s="11"/>
      <c r="G274" s="18">
        <v>3500000</v>
      </c>
      <c r="H274" s="11"/>
      <c r="I274" s="19">
        <v>-293915</v>
      </c>
      <c r="K274" s="19">
        <f t="shared" si="55"/>
        <v>3206085</v>
      </c>
      <c r="M274" s="19">
        <v>3206085</v>
      </c>
      <c r="O274" s="19">
        <v>3206085</v>
      </c>
      <c r="Q274" s="19">
        <v>3206085</v>
      </c>
      <c r="S274" s="19">
        <v>3206085</v>
      </c>
      <c r="T274" s="19">
        <f t="shared" si="54"/>
        <v>0</v>
      </c>
    </row>
    <row r="275" spans="1:20" ht="9.75" customHeight="1" x14ac:dyDescent="0.2">
      <c r="A275" s="10" t="s">
        <v>245</v>
      </c>
      <c r="B275" s="26"/>
      <c r="C275" s="60" t="s">
        <v>246</v>
      </c>
      <c r="D275" s="60"/>
      <c r="E275" s="61"/>
      <c r="F275" s="11"/>
      <c r="G275" s="18">
        <v>59200000</v>
      </c>
      <c r="H275" s="11"/>
      <c r="I275" s="19">
        <v>-191289.60000000001</v>
      </c>
      <c r="K275" s="19">
        <f t="shared" si="55"/>
        <v>59008710.399999999</v>
      </c>
      <c r="M275" s="19">
        <v>59008710.399999999</v>
      </c>
      <c r="O275" s="19">
        <v>59008710.399999999</v>
      </c>
      <c r="Q275" s="19">
        <v>59008710.399999999</v>
      </c>
      <c r="S275" s="19">
        <v>59008710.399999999</v>
      </c>
      <c r="T275" s="19">
        <f t="shared" si="54"/>
        <v>0</v>
      </c>
    </row>
    <row r="276" spans="1:20" ht="9.75" customHeight="1" x14ac:dyDescent="0.2">
      <c r="A276" s="10" t="s">
        <v>247</v>
      </c>
      <c r="B276" s="26"/>
      <c r="C276" s="60" t="s">
        <v>504</v>
      </c>
      <c r="D276" s="60"/>
      <c r="E276" s="61"/>
      <c r="F276" s="11"/>
      <c r="G276" s="18">
        <v>500000</v>
      </c>
      <c r="H276" s="11"/>
      <c r="I276" s="19">
        <v>-500000</v>
      </c>
      <c r="K276" s="19">
        <f t="shared" si="55"/>
        <v>0</v>
      </c>
      <c r="M276" s="19">
        <v>0</v>
      </c>
      <c r="O276" s="19">
        <v>0</v>
      </c>
      <c r="Q276" s="19">
        <v>0</v>
      </c>
      <c r="S276" s="19">
        <v>0</v>
      </c>
      <c r="T276" s="19">
        <f t="shared" si="54"/>
        <v>0</v>
      </c>
    </row>
    <row r="277" spans="1:20" ht="9.75" customHeight="1" x14ac:dyDescent="0.2">
      <c r="A277" s="10" t="s">
        <v>368</v>
      </c>
      <c r="B277" s="26"/>
      <c r="C277" s="60" t="s">
        <v>505</v>
      </c>
      <c r="D277" s="60"/>
      <c r="E277" s="61"/>
      <c r="F277" s="11"/>
      <c r="G277" s="18">
        <v>1090000</v>
      </c>
      <c r="H277" s="11"/>
      <c r="I277" s="19">
        <v>-1090000</v>
      </c>
      <c r="K277" s="19">
        <f t="shared" si="55"/>
        <v>0</v>
      </c>
      <c r="M277" s="19">
        <v>0</v>
      </c>
      <c r="O277" s="19">
        <v>0</v>
      </c>
      <c r="Q277" s="19">
        <v>0</v>
      </c>
      <c r="S277" s="19">
        <v>0</v>
      </c>
      <c r="T277" s="19">
        <f t="shared" si="54"/>
        <v>0</v>
      </c>
    </row>
    <row r="278" spans="1:20" ht="3.75" customHeight="1" x14ac:dyDescent="0.2">
      <c r="A278" s="11"/>
      <c r="E278" s="12"/>
      <c r="F278" s="11"/>
      <c r="H278" s="11"/>
      <c r="I278" s="12"/>
      <c r="K278" s="12"/>
      <c r="M278" s="12"/>
      <c r="O278" s="12"/>
      <c r="Q278" s="12"/>
      <c r="S278" s="12"/>
      <c r="T278" s="19"/>
    </row>
    <row r="279" spans="1:20" ht="9.75" customHeight="1" x14ac:dyDescent="0.2">
      <c r="A279" s="10" t="s">
        <v>248</v>
      </c>
      <c r="B279" s="26"/>
      <c r="C279" s="33" t="s">
        <v>442</v>
      </c>
      <c r="D279" s="33"/>
      <c r="E279" s="34"/>
      <c r="F279" s="11"/>
      <c r="H279" s="11"/>
      <c r="I279" s="12"/>
      <c r="K279" s="12"/>
      <c r="M279" s="12"/>
      <c r="O279" s="12"/>
      <c r="Q279" s="12"/>
      <c r="S279" s="12"/>
      <c r="T279" s="19"/>
    </row>
    <row r="280" spans="1:20" ht="9.75" customHeight="1" x14ac:dyDescent="0.2">
      <c r="A280" s="10" t="s">
        <v>94</v>
      </c>
      <c r="B280" s="26"/>
      <c r="C280" s="60" t="s">
        <v>442</v>
      </c>
      <c r="D280" s="60"/>
      <c r="E280" s="61"/>
      <c r="F280" s="11"/>
      <c r="G280" s="18">
        <v>0</v>
      </c>
      <c r="H280" s="11"/>
      <c r="I280" s="19">
        <v>83006144.549999997</v>
      </c>
      <c r="K280" s="19">
        <f t="shared" ref="K280" si="56">+G280+I280</f>
        <v>83006144.549999997</v>
      </c>
      <c r="M280" s="19">
        <v>83006144.549999997</v>
      </c>
      <c r="O280" s="19">
        <v>83006144.549999997</v>
      </c>
      <c r="Q280" s="19">
        <v>83006144.549999997</v>
      </c>
      <c r="S280" s="19">
        <v>83006144.549999997</v>
      </c>
      <c r="T280" s="19">
        <f t="shared" si="54"/>
        <v>0</v>
      </c>
    </row>
    <row r="281" spans="1:20" ht="3.75" customHeight="1" x14ac:dyDescent="0.2">
      <c r="A281" s="11"/>
      <c r="E281" s="12"/>
      <c r="F281" s="11"/>
      <c r="H281" s="11"/>
      <c r="I281" s="12"/>
      <c r="K281" s="12"/>
      <c r="M281" s="12"/>
      <c r="O281" s="12"/>
      <c r="Q281" s="12"/>
      <c r="S281" s="12"/>
      <c r="T281" s="19"/>
    </row>
    <row r="282" spans="1:20" ht="9.75" customHeight="1" x14ac:dyDescent="0.2">
      <c r="A282" s="10" t="s">
        <v>249</v>
      </c>
      <c r="B282" s="26"/>
      <c r="C282" s="33" t="s">
        <v>443</v>
      </c>
      <c r="D282" s="33"/>
      <c r="E282" s="34"/>
      <c r="F282" s="11"/>
      <c r="H282" s="11"/>
      <c r="I282" s="12"/>
      <c r="K282" s="12"/>
      <c r="M282" s="12"/>
      <c r="O282" s="12"/>
      <c r="Q282" s="12"/>
      <c r="S282" s="12"/>
      <c r="T282" s="19"/>
    </row>
    <row r="283" spans="1:20" ht="9.75" customHeight="1" x14ac:dyDescent="0.2">
      <c r="A283" s="10" t="s">
        <v>95</v>
      </c>
      <c r="B283" s="26"/>
      <c r="C283" s="60" t="s">
        <v>443</v>
      </c>
      <c r="D283" s="60"/>
      <c r="E283" s="61"/>
      <c r="F283" s="11"/>
      <c r="G283" s="18">
        <v>0</v>
      </c>
      <c r="H283" s="11"/>
      <c r="I283" s="19">
        <v>20067251.02</v>
      </c>
      <c r="K283" s="19">
        <f t="shared" ref="K283" si="57">+G283+I283</f>
        <v>20067251.02</v>
      </c>
      <c r="M283" s="19">
        <v>20067251.02</v>
      </c>
      <c r="O283" s="19">
        <v>20067251.02</v>
      </c>
      <c r="Q283" s="19">
        <v>20067251.02</v>
      </c>
      <c r="S283" s="19">
        <v>20067251.02</v>
      </c>
      <c r="T283" s="19">
        <f t="shared" si="54"/>
        <v>0</v>
      </c>
    </row>
    <row r="284" spans="1:20" ht="3.75" customHeight="1" x14ac:dyDescent="0.2">
      <c r="A284" s="11"/>
      <c r="E284" s="12"/>
      <c r="F284" s="11"/>
      <c r="H284" s="11"/>
      <c r="I284" s="12"/>
      <c r="K284" s="12"/>
      <c r="M284" s="12"/>
      <c r="O284" s="12"/>
      <c r="Q284" s="12"/>
      <c r="S284" s="12"/>
      <c r="T284" s="19"/>
    </row>
    <row r="285" spans="1:20" ht="9.75" customHeight="1" x14ac:dyDescent="0.2">
      <c r="A285" s="10" t="s">
        <v>250</v>
      </c>
      <c r="B285" s="26"/>
      <c r="C285" s="33" t="s">
        <v>444</v>
      </c>
      <c r="D285" s="33"/>
      <c r="E285" s="34"/>
      <c r="F285" s="11"/>
      <c r="H285" s="11"/>
      <c r="I285" s="12"/>
      <c r="K285" s="12"/>
      <c r="M285" s="12"/>
      <c r="O285" s="12"/>
      <c r="Q285" s="12"/>
      <c r="S285" s="12"/>
      <c r="T285" s="19"/>
    </row>
    <row r="286" spans="1:20" ht="9.75" customHeight="1" x14ac:dyDescent="0.2">
      <c r="A286" s="10" t="s">
        <v>96</v>
      </c>
      <c r="B286" s="26"/>
      <c r="C286" s="60" t="s">
        <v>444</v>
      </c>
      <c r="D286" s="60"/>
      <c r="E286" s="61"/>
      <c r="F286" s="11"/>
      <c r="G286" s="18">
        <v>370241637</v>
      </c>
      <c r="H286" s="11"/>
      <c r="I286" s="19">
        <v>-69118849.560000002</v>
      </c>
      <c r="K286" s="19">
        <f t="shared" ref="K286" si="58">+G286+I286</f>
        <v>301122787.44</v>
      </c>
      <c r="M286" s="19">
        <v>301122787.44</v>
      </c>
      <c r="O286" s="19">
        <v>301122787.44</v>
      </c>
      <c r="Q286" s="19">
        <v>301122787.44</v>
      </c>
      <c r="S286" s="19">
        <v>301122787.44</v>
      </c>
      <c r="T286" s="19">
        <f t="shared" si="54"/>
        <v>0</v>
      </c>
    </row>
    <row r="287" spans="1:20" ht="3.75" customHeight="1" x14ac:dyDescent="0.2">
      <c r="A287" s="11"/>
      <c r="E287" s="12"/>
      <c r="F287" s="11"/>
      <c r="H287" s="11"/>
      <c r="I287" s="12"/>
      <c r="K287" s="12"/>
      <c r="M287" s="12"/>
      <c r="O287" s="12"/>
      <c r="Q287" s="12"/>
      <c r="S287" s="12"/>
      <c r="T287" s="19"/>
    </row>
    <row r="288" spans="1:20" ht="9.75" customHeight="1" x14ac:dyDescent="0.2">
      <c r="A288" s="10" t="s">
        <v>369</v>
      </c>
      <c r="B288" s="26"/>
      <c r="C288" s="33" t="s">
        <v>471</v>
      </c>
      <c r="D288" s="33"/>
      <c r="E288" s="34"/>
      <c r="F288" s="11"/>
      <c r="H288" s="11"/>
      <c r="I288" s="12"/>
      <c r="K288" s="12"/>
      <c r="M288" s="12"/>
      <c r="O288" s="12"/>
      <c r="Q288" s="12"/>
      <c r="S288" s="12"/>
      <c r="T288" s="19"/>
    </row>
    <row r="289" spans="1:20" ht="27.75" customHeight="1" x14ac:dyDescent="0.2">
      <c r="A289" s="10" t="s">
        <v>370</v>
      </c>
      <c r="B289" s="26"/>
      <c r="C289" s="60" t="s">
        <v>506</v>
      </c>
      <c r="D289" s="60"/>
      <c r="E289" s="61"/>
      <c r="F289" s="11"/>
      <c r="G289" s="18">
        <v>0</v>
      </c>
      <c r="H289" s="11"/>
      <c r="I289" s="19">
        <v>11205354.52</v>
      </c>
      <c r="K289" s="19">
        <f t="shared" ref="K289" si="59">+G289+I289</f>
        <v>11205354.52</v>
      </c>
      <c r="M289" s="19">
        <v>9422757.4600000009</v>
      </c>
      <c r="O289" s="19">
        <v>9422757.4600000009</v>
      </c>
      <c r="Q289" s="19">
        <v>9422757.4600000009</v>
      </c>
      <c r="S289" s="19">
        <v>9422757.4600000009</v>
      </c>
      <c r="T289" s="19">
        <f t="shared" ref="T289" si="60">+K289-O289</f>
        <v>1782597.0599999987</v>
      </c>
    </row>
    <row r="290" spans="1:20" ht="4.5" customHeight="1" x14ac:dyDescent="0.2">
      <c r="A290" s="11"/>
      <c r="E290" s="12"/>
      <c r="F290" s="11"/>
      <c r="H290" s="11"/>
      <c r="I290" s="12"/>
      <c r="K290" s="12"/>
      <c r="M290" s="12"/>
      <c r="O290" s="12"/>
      <c r="Q290" s="12"/>
      <c r="S290" s="12"/>
      <c r="T290" s="19"/>
    </row>
    <row r="291" spans="1:20" ht="9.75" customHeight="1" x14ac:dyDescent="0.2">
      <c r="A291" s="10" t="s">
        <v>251</v>
      </c>
      <c r="B291" s="26"/>
      <c r="C291" s="33" t="s">
        <v>445</v>
      </c>
      <c r="D291" s="33"/>
      <c r="E291" s="34"/>
      <c r="F291" s="11"/>
      <c r="H291" s="11"/>
      <c r="I291" s="12"/>
      <c r="K291" s="12"/>
      <c r="M291" s="12"/>
      <c r="O291" s="12"/>
      <c r="Q291" s="12"/>
      <c r="S291" s="12"/>
      <c r="T291" s="19"/>
    </row>
    <row r="292" spans="1:20" ht="9.75" customHeight="1" x14ac:dyDescent="0.2">
      <c r="A292" s="10" t="s">
        <v>252</v>
      </c>
      <c r="B292" s="26"/>
      <c r="C292" s="60" t="s">
        <v>253</v>
      </c>
      <c r="D292" s="60"/>
      <c r="E292" s="61"/>
      <c r="F292" s="11"/>
      <c r="G292" s="18">
        <v>2500000</v>
      </c>
      <c r="H292" s="11"/>
      <c r="I292" s="19">
        <v>-2500000</v>
      </c>
      <c r="K292" s="19">
        <f t="shared" ref="K292:K298" si="61">+G292+I292</f>
        <v>0</v>
      </c>
      <c r="M292" s="19">
        <v>0</v>
      </c>
      <c r="O292" s="19">
        <v>0</v>
      </c>
      <c r="Q292" s="19">
        <v>0</v>
      </c>
      <c r="S292" s="19">
        <v>0</v>
      </c>
      <c r="T292" s="19">
        <f t="shared" si="54"/>
        <v>0</v>
      </c>
    </row>
    <row r="293" spans="1:20" ht="9.75" customHeight="1" x14ac:dyDescent="0.2">
      <c r="A293" s="10" t="s">
        <v>254</v>
      </c>
      <c r="B293" s="26"/>
      <c r="C293" s="60" t="s">
        <v>507</v>
      </c>
      <c r="D293" s="60"/>
      <c r="E293" s="61"/>
      <c r="F293" s="11"/>
      <c r="G293" s="18">
        <v>950000</v>
      </c>
      <c r="H293" s="11"/>
      <c r="I293" s="19">
        <v>-950000</v>
      </c>
      <c r="K293" s="19">
        <f t="shared" si="61"/>
        <v>0</v>
      </c>
      <c r="M293" s="19">
        <v>0</v>
      </c>
      <c r="O293" s="19">
        <v>0</v>
      </c>
      <c r="Q293" s="19">
        <v>0</v>
      </c>
      <c r="S293" s="19">
        <v>0</v>
      </c>
      <c r="T293" s="19">
        <f t="shared" si="54"/>
        <v>0</v>
      </c>
    </row>
    <row r="294" spans="1:20" ht="9.75" customHeight="1" x14ac:dyDescent="0.2">
      <c r="A294" s="10" t="s">
        <v>255</v>
      </c>
      <c r="B294" s="26"/>
      <c r="C294" s="60" t="s">
        <v>508</v>
      </c>
      <c r="D294" s="60"/>
      <c r="E294" s="61"/>
      <c r="F294" s="11"/>
      <c r="G294" s="18">
        <v>771000</v>
      </c>
      <c r="H294" s="11"/>
      <c r="I294" s="19">
        <v>-705481.31</v>
      </c>
      <c r="K294" s="19">
        <f t="shared" si="61"/>
        <v>65518.689999999944</v>
      </c>
      <c r="M294" s="19">
        <v>65518.69</v>
      </c>
      <c r="O294" s="19">
        <v>65518.69</v>
      </c>
      <c r="Q294" s="19">
        <v>65518.69</v>
      </c>
      <c r="S294" s="19">
        <v>65518.69</v>
      </c>
      <c r="T294" s="19">
        <f t="shared" si="54"/>
        <v>-5.8207660913467407E-11</v>
      </c>
    </row>
    <row r="295" spans="1:20" ht="9.75" customHeight="1" x14ac:dyDescent="0.2">
      <c r="A295" s="10" t="s">
        <v>257</v>
      </c>
      <c r="B295" s="26"/>
      <c r="C295" s="60" t="s">
        <v>509</v>
      </c>
      <c r="D295" s="60"/>
      <c r="E295" s="61"/>
      <c r="F295" s="11"/>
      <c r="G295" s="18">
        <v>2150000</v>
      </c>
      <c r="H295" s="11"/>
      <c r="I295" s="19">
        <v>-1803259.22</v>
      </c>
      <c r="K295" s="19">
        <f t="shared" si="61"/>
        <v>346740.78</v>
      </c>
      <c r="M295" s="19">
        <v>346740.78</v>
      </c>
      <c r="O295" s="19">
        <v>346740.78</v>
      </c>
      <c r="Q295" s="19">
        <v>346740.78</v>
      </c>
      <c r="S295" s="19">
        <v>346740.78</v>
      </c>
      <c r="T295" s="19">
        <f t="shared" si="54"/>
        <v>0</v>
      </c>
    </row>
    <row r="296" spans="1:20" ht="9.75" customHeight="1" x14ac:dyDescent="0.2">
      <c r="A296" s="10" t="s">
        <v>258</v>
      </c>
      <c r="B296" s="26"/>
      <c r="C296" s="60" t="s">
        <v>259</v>
      </c>
      <c r="D296" s="60"/>
      <c r="E296" s="61"/>
      <c r="F296" s="11"/>
      <c r="G296" s="18">
        <v>1500000</v>
      </c>
      <c r="H296" s="11"/>
      <c r="I296" s="19">
        <v>-1500000</v>
      </c>
      <c r="K296" s="19">
        <f t="shared" si="61"/>
        <v>0</v>
      </c>
      <c r="M296" s="19">
        <v>0</v>
      </c>
      <c r="O296" s="19">
        <v>0</v>
      </c>
      <c r="Q296" s="19">
        <v>0</v>
      </c>
      <c r="S296" s="19">
        <v>0</v>
      </c>
      <c r="T296" s="19">
        <f t="shared" si="54"/>
        <v>0</v>
      </c>
    </row>
    <row r="297" spans="1:20" ht="18" customHeight="1" x14ac:dyDescent="0.2">
      <c r="A297" s="10" t="s">
        <v>260</v>
      </c>
      <c r="B297" s="26"/>
      <c r="C297" s="60" t="s">
        <v>510</v>
      </c>
      <c r="D297" s="60"/>
      <c r="E297" s="61"/>
      <c r="F297" s="11"/>
      <c r="G297" s="18">
        <v>3781175</v>
      </c>
      <c r="H297" s="11"/>
      <c r="I297" s="19">
        <v>-3620421.13</v>
      </c>
      <c r="K297" s="19">
        <f t="shared" si="61"/>
        <v>160753.87000000011</v>
      </c>
      <c r="M297" s="19">
        <v>160753.87</v>
      </c>
      <c r="O297" s="19">
        <v>160753.87</v>
      </c>
      <c r="Q297" s="19">
        <v>160753.87</v>
      </c>
      <c r="S297" s="19">
        <v>160753.87</v>
      </c>
      <c r="T297" s="19">
        <f t="shared" si="54"/>
        <v>0</v>
      </c>
    </row>
    <row r="298" spans="1:20" ht="9" customHeight="1" x14ac:dyDescent="0.2">
      <c r="A298" s="10" t="s">
        <v>371</v>
      </c>
      <c r="B298" s="26"/>
      <c r="C298" s="60" t="s">
        <v>511</v>
      </c>
      <c r="D298" s="60"/>
      <c r="E298" s="61"/>
      <c r="F298" s="11"/>
      <c r="G298" s="18">
        <v>0</v>
      </c>
      <c r="H298" s="11"/>
      <c r="I298" s="19">
        <v>9610600</v>
      </c>
      <c r="K298" s="19">
        <f t="shared" si="61"/>
        <v>9610600</v>
      </c>
      <c r="M298" s="19">
        <v>9610600</v>
      </c>
      <c r="O298" s="19">
        <v>9610600</v>
      </c>
      <c r="Q298" s="19">
        <v>9610600</v>
      </c>
      <c r="S298" s="19">
        <v>9610600</v>
      </c>
      <c r="T298" s="19">
        <f t="shared" si="54"/>
        <v>0</v>
      </c>
    </row>
    <row r="299" spans="1:20" ht="3.75" customHeight="1" x14ac:dyDescent="0.2">
      <c r="A299" s="11"/>
      <c r="E299" s="12"/>
      <c r="F299" s="11"/>
      <c r="H299" s="11"/>
      <c r="I299" s="12"/>
      <c r="K299" s="12"/>
      <c r="M299" s="12"/>
      <c r="O299" s="12"/>
      <c r="Q299" s="12"/>
      <c r="S299" s="12"/>
      <c r="T299" s="19"/>
    </row>
    <row r="300" spans="1:20" ht="9.75" customHeight="1" x14ac:dyDescent="0.2">
      <c r="A300" s="27" t="s">
        <v>261</v>
      </c>
      <c r="B300" s="28"/>
      <c r="C300" s="35" t="s">
        <v>100</v>
      </c>
      <c r="D300" s="35"/>
      <c r="E300" s="36"/>
      <c r="F300" s="13"/>
      <c r="G300" s="14"/>
      <c r="H300" s="13"/>
      <c r="I300" s="15"/>
      <c r="J300" s="14"/>
      <c r="K300" s="15"/>
      <c r="L300" s="14"/>
      <c r="M300" s="15"/>
      <c r="N300" s="14"/>
      <c r="O300" s="15"/>
      <c r="P300" s="14"/>
      <c r="Q300" s="15"/>
      <c r="R300" s="14"/>
      <c r="S300" s="15"/>
      <c r="T300" s="30"/>
    </row>
    <row r="301" spans="1:20" ht="9.75" customHeight="1" x14ac:dyDescent="0.2">
      <c r="A301" s="10" t="s">
        <v>99</v>
      </c>
      <c r="B301" s="26"/>
      <c r="C301" s="60" t="s">
        <v>100</v>
      </c>
      <c r="D301" s="60"/>
      <c r="E301" s="61"/>
      <c r="F301" s="11"/>
      <c r="G301" s="18">
        <v>0</v>
      </c>
      <c r="H301" s="11"/>
      <c r="I301" s="19">
        <v>0</v>
      </c>
      <c r="K301" s="19">
        <f t="shared" ref="K301" si="62">+G301+I301</f>
        <v>0</v>
      </c>
      <c r="M301" s="19">
        <v>0</v>
      </c>
      <c r="O301" s="19">
        <v>0</v>
      </c>
      <c r="Q301" s="19">
        <v>0</v>
      </c>
      <c r="S301" s="19">
        <v>0</v>
      </c>
      <c r="T301" s="19">
        <f t="shared" si="54"/>
        <v>0</v>
      </c>
    </row>
    <row r="302" spans="1:20" ht="3.75" customHeight="1" x14ac:dyDescent="0.2">
      <c r="A302" s="11"/>
      <c r="E302" s="12"/>
      <c r="F302" s="11"/>
      <c r="H302" s="11"/>
      <c r="I302" s="12"/>
      <c r="K302" s="12"/>
      <c r="M302" s="12"/>
      <c r="O302" s="12"/>
      <c r="Q302" s="12"/>
      <c r="S302" s="12"/>
      <c r="T302" s="19"/>
    </row>
    <row r="303" spans="1:20" ht="9.75" customHeight="1" x14ac:dyDescent="0.2">
      <c r="A303" s="10" t="s">
        <v>262</v>
      </c>
      <c r="B303" s="26"/>
      <c r="C303" s="33" t="s">
        <v>447</v>
      </c>
      <c r="D303" s="33"/>
      <c r="E303" s="34"/>
      <c r="F303" s="11"/>
      <c r="H303" s="11"/>
      <c r="I303" s="12"/>
      <c r="K303" s="12"/>
      <c r="M303" s="12"/>
      <c r="O303" s="12"/>
      <c r="Q303" s="12"/>
      <c r="S303" s="12"/>
      <c r="T303" s="19"/>
    </row>
    <row r="304" spans="1:20" ht="18" customHeight="1" x14ac:dyDescent="0.2">
      <c r="A304" s="10" t="s">
        <v>101</v>
      </c>
      <c r="B304" s="26"/>
      <c r="C304" s="60" t="s">
        <v>447</v>
      </c>
      <c r="D304" s="60"/>
      <c r="E304" s="61"/>
      <c r="F304" s="11"/>
      <c r="G304" s="18">
        <v>34309688</v>
      </c>
      <c r="H304" s="11"/>
      <c r="I304" s="19">
        <v>2637003.6</v>
      </c>
      <c r="K304" s="19">
        <f t="shared" ref="K304" si="63">+G304+I304</f>
        <v>36946691.600000001</v>
      </c>
      <c r="M304" s="19">
        <v>36946691.600000001</v>
      </c>
      <c r="O304" s="19">
        <v>36946691.600000001</v>
      </c>
      <c r="Q304" s="19">
        <v>36946691.600000001</v>
      </c>
      <c r="S304" s="19">
        <v>36946691.600000001</v>
      </c>
      <c r="T304" s="19">
        <f t="shared" si="54"/>
        <v>0</v>
      </c>
    </row>
    <row r="305" spans="1:20" ht="18" customHeight="1" x14ac:dyDescent="0.2">
      <c r="A305" s="10" t="s">
        <v>372</v>
      </c>
      <c r="B305" s="26"/>
      <c r="C305" s="60" t="s">
        <v>512</v>
      </c>
      <c r="D305" s="60"/>
      <c r="E305" s="61"/>
      <c r="F305" s="11"/>
      <c r="G305" s="18">
        <v>4000000</v>
      </c>
      <c r="H305" s="11"/>
      <c r="I305" s="19">
        <v>162023.46</v>
      </c>
      <c r="K305" s="19">
        <f t="shared" ref="K305" si="64">+G305+I305</f>
        <v>4162023.46</v>
      </c>
      <c r="M305" s="19">
        <v>4162023.46</v>
      </c>
      <c r="O305" s="19">
        <v>4162023.46</v>
      </c>
      <c r="Q305" s="19">
        <v>4162023.46</v>
      </c>
      <c r="S305" s="19">
        <v>3364771.45</v>
      </c>
      <c r="T305" s="19">
        <f t="shared" si="54"/>
        <v>0</v>
      </c>
    </row>
    <row r="306" spans="1:20" ht="3.75" customHeight="1" x14ac:dyDescent="0.2">
      <c r="A306" s="11"/>
      <c r="E306" s="12"/>
      <c r="F306" s="11"/>
      <c r="H306" s="11"/>
      <c r="I306" s="12"/>
      <c r="K306" s="12"/>
      <c r="M306" s="12"/>
      <c r="O306" s="12"/>
      <c r="Q306" s="12"/>
      <c r="S306" s="12"/>
      <c r="T306" s="19"/>
    </row>
    <row r="307" spans="1:20" ht="9.75" customHeight="1" x14ac:dyDescent="0.2">
      <c r="A307" s="10" t="s">
        <v>263</v>
      </c>
      <c r="B307" s="26"/>
      <c r="C307" s="33" t="s">
        <v>449</v>
      </c>
      <c r="D307" s="33"/>
      <c r="E307" s="34"/>
      <c r="F307" s="11"/>
      <c r="H307" s="11"/>
      <c r="I307" s="12"/>
      <c r="K307" s="12"/>
      <c r="M307" s="12"/>
      <c r="O307" s="12"/>
      <c r="Q307" s="12"/>
      <c r="S307" s="12"/>
      <c r="T307" s="19"/>
    </row>
    <row r="308" spans="1:20" ht="9.75" customHeight="1" x14ac:dyDescent="0.2">
      <c r="A308" s="10" t="s">
        <v>264</v>
      </c>
      <c r="B308" s="26"/>
      <c r="C308" s="60" t="s">
        <v>265</v>
      </c>
      <c r="D308" s="60"/>
      <c r="E308" s="61"/>
      <c r="F308" s="11"/>
      <c r="G308" s="18">
        <v>10000000</v>
      </c>
      <c r="H308" s="11"/>
      <c r="I308" s="19">
        <v>38007810.990000002</v>
      </c>
      <c r="K308" s="19">
        <f t="shared" ref="K308:K313" si="65">+G308+I308</f>
        <v>48007810.990000002</v>
      </c>
      <c r="M308" s="19">
        <v>48007810.990000002</v>
      </c>
      <c r="O308" s="19">
        <v>48007810.990000002</v>
      </c>
      <c r="Q308" s="19">
        <v>48007810.990000002</v>
      </c>
      <c r="S308" s="19">
        <v>47271779.390000001</v>
      </c>
      <c r="T308" s="19">
        <f t="shared" si="54"/>
        <v>0</v>
      </c>
    </row>
    <row r="309" spans="1:20" ht="18" customHeight="1" x14ac:dyDescent="0.2">
      <c r="A309" s="10" t="s">
        <v>266</v>
      </c>
      <c r="B309" s="26"/>
      <c r="C309" s="60" t="s">
        <v>513</v>
      </c>
      <c r="D309" s="60"/>
      <c r="E309" s="61"/>
      <c r="F309" s="11"/>
      <c r="G309" s="18">
        <v>6086957</v>
      </c>
      <c r="H309" s="11"/>
      <c r="I309" s="19">
        <v>2999765.4</v>
      </c>
      <c r="K309" s="19">
        <f t="shared" si="65"/>
        <v>9086722.4000000004</v>
      </c>
      <c r="M309" s="19">
        <v>9086722.4000000004</v>
      </c>
      <c r="O309" s="19">
        <v>0</v>
      </c>
      <c r="Q309" s="19">
        <v>0</v>
      </c>
      <c r="S309" s="19">
        <v>0</v>
      </c>
      <c r="T309" s="19">
        <f t="shared" si="54"/>
        <v>9086722.4000000004</v>
      </c>
    </row>
    <row r="310" spans="1:20" ht="18" customHeight="1" x14ac:dyDescent="0.2">
      <c r="A310" s="10" t="s">
        <v>267</v>
      </c>
      <c r="B310" s="26"/>
      <c r="C310" s="60" t="s">
        <v>268</v>
      </c>
      <c r="D310" s="60"/>
      <c r="E310" s="61"/>
      <c r="F310" s="11"/>
      <c r="G310" s="18">
        <v>69565</v>
      </c>
      <c r="H310" s="11"/>
      <c r="I310" s="19">
        <v>-69565</v>
      </c>
      <c r="K310" s="19">
        <f t="shared" si="65"/>
        <v>0</v>
      </c>
      <c r="M310" s="19">
        <v>0</v>
      </c>
      <c r="O310" s="19">
        <v>0</v>
      </c>
      <c r="Q310" s="19">
        <v>0</v>
      </c>
      <c r="S310" s="19">
        <v>0</v>
      </c>
      <c r="T310" s="19">
        <f t="shared" si="54"/>
        <v>0</v>
      </c>
    </row>
    <row r="311" spans="1:20" ht="9.75" customHeight="1" x14ac:dyDescent="0.2">
      <c r="A311" s="10" t="s">
        <v>269</v>
      </c>
      <c r="B311" s="26"/>
      <c r="C311" s="60" t="s">
        <v>270</v>
      </c>
      <c r="D311" s="60"/>
      <c r="E311" s="61"/>
      <c r="F311" s="11"/>
      <c r="G311" s="18">
        <v>434783</v>
      </c>
      <c r="H311" s="11"/>
      <c r="I311" s="19">
        <v>-434783</v>
      </c>
      <c r="K311" s="19">
        <f t="shared" si="65"/>
        <v>0</v>
      </c>
      <c r="M311" s="19">
        <v>0</v>
      </c>
      <c r="O311" s="19">
        <v>0</v>
      </c>
      <c r="Q311" s="19">
        <v>0</v>
      </c>
      <c r="S311" s="19">
        <v>0</v>
      </c>
      <c r="T311" s="19">
        <f t="shared" si="54"/>
        <v>0</v>
      </c>
    </row>
    <row r="312" spans="1:20" ht="9.75" customHeight="1" x14ac:dyDescent="0.2">
      <c r="A312" s="10" t="s">
        <v>271</v>
      </c>
      <c r="B312" s="26"/>
      <c r="C312" s="60" t="s">
        <v>514</v>
      </c>
      <c r="D312" s="60"/>
      <c r="E312" s="61"/>
      <c r="F312" s="11"/>
      <c r="G312" s="18">
        <v>1500000</v>
      </c>
      <c r="H312" s="11"/>
      <c r="I312" s="19">
        <v>415792.61</v>
      </c>
      <c r="K312" s="19">
        <f t="shared" si="65"/>
        <v>1915792.6099999999</v>
      </c>
      <c r="M312" s="19">
        <v>1915792.61</v>
      </c>
      <c r="O312" s="19">
        <v>1915792.61</v>
      </c>
      <c r="Q312" s="19">
        <v>1915792.61</v>
      </c>
      <c r="S312" s="19">
        <v>1455807.13</v>
      </c>
      <c r="T312" s="19">
        <f t="shared" si="54"/>
        <v>0</v>
      </c>
    </row>
    <row r="313" spans="1:20" ht="9.75" customHeight="1" x14ac:dyDescent="0.2">
      <c r="A313" s="10" t="s">
        <v>373</v>
      </c>
      <c r="B313" s="26"/>
      <c r="C313" s="60" t="s">
        <v>515</v>
      </c>
      <c r="D313" s="60"/>
      <c r="E313" s="61"/>
      <c r="F313" s="11"/>
      <c r="G313" s="18">
        <v>1727786</v>
      </c>
      <c r="H313" s="11"/>
      <c r="I313" s="19">
        <v>-784523</v>
      </c>
      <c r="K313" s="19">
        <f t="shared" si="65"/>
        <v>943263</v>
      </c>
      <c r="M313" s="19">
        <v>943263</v>
      </c>
      <c r="O313" s="19">
        <v>943263</v>
      </c>
      <c r="Q313" s="19">
        <v>943263</v>
      </c>
      <c r="S313" s="19">
        <v>160536</v>
      </c>
      <c r="T313" s="19">
        <f t="shared" si="54"/>
        <v>0</v>
      </c>
    </row>
    <row r="314" spans="1:20" ht="3.75" customHeight="1" x14ac:dyDescent="0.2">
      <c r="A314" s="11"/>
      <c r="E314" s="12"/>
      <c r="F314" s="11"/>
      <c r="H314" s="11"/>
      <c r="I314" s="12"/>
      <c r="K314" s="12"/>
      <c r="M314" s="12"/>
      <c r="O314" s="12"/>
      <c r="Q314" s="12"/>
      <c r="S314" s="12"/>
      <c r="T314" s="19"/>
    </row>
    <row r="315" spans="1:20" ht="9.75" customHeight="1" x14ac:dyDescent="0.2">
      <c r="A315" s="10" t="s">
        <v>272</v>
      </c>
      <c r="B315" s="26"/>
      <c r="C315" s="33" t="s">
        <v>450</v>
      </c>
      <c r="D315" s="33"/>
      <c r="E315" s="34"/>
      <c r="F315" s="11"/>
      <c r="H315" s="11"/>
      <c r="I315" s="12"/>
      <c r="K315" s="12"/>
      <c r="M315" s="12"/>
      <c r="O315" s="12"/>
      <c r="Q315" s="12"/>
      <c r="S315" s="12"/>
      <c r="T315" s="19"/>
    </row>
    <row r="316" spans="1:20" ht="18" customHeight="1" x14ac:dyDescent="0.2">
      <c r="A316" s="10" t="s">
        <v>273</v>
      </c>
      <c r="B316" s="26"/>
      <c r="C316" s="60" t="s">
        <v>274</v>
      </c>
      <c r="D316" s="60"/>
      <c r="E316" s="61"/>
      <c r="F316" s="11"/>
      <c r="G316" s="18">
        <v>9000000</v>
      </c>
      <c r="H316" s="11"/>
      <c r="I316" s="19">
        <v>22215863.620000001</v>
      </c>
      <c r="K316" s="19">
        <f t="shared" ref="K316" si="66">+G316+I316</f>
        <v>31215863.620000001</v>
      </c>
      <c r="M316" s="19">
        <v>31215863.620000001</v>
      </c>
      <c r="O316" s="19">
        <v>31215863.620000001</v>
      </c>
      <c r="Q316" s="19">
        <v>31215863.620000001</v>
      </c>
      <c r="S316" s="19">
        <v>28022582</v>
      </c>
      <c r="T316" s="19">
        <f t="shared" si="54"/>
        <v>0</v>
      </c>
    </row>
    <row r="317" spans="1:20" ht="3.75" customHeight="1" x14ac:dyDescent="0.2">
      <c r="A317" s="11"/>
      <c r="E317" s="12"/>
      <c r="F317" s="11"/>
      <c r="H317" s="11"/>
      <c r="I317" s="12"/>
      <c r="K317" s="12"/>
      <c r="M317" s="12"/>
      <c r="O317" s="12"/>
      <c r="Q317" s="12"/>
      <c r="S317" s="12"/>
      <c r="T317" s="19"/>
    </row>
    <row r="318" spans="1:20" ht="9.75" customHeight="1" x14ac:dyDescent="0.2">
      <c r="A318" s="10" t="s">
        <v>275</v>
      </c>
      <c r="B318" s="26"/>
      <c r="C318" s="33" t="s">
        <v>451</v>
      </c>
      <c r="D318" s="33"/>
      <c r="E318" s="34"/>
      <c r="F318" s="11"/>
      <c r="H318" s="11"/>
      <c r="I318" s="12"/>
      <c r="K318" s="12"/>
      <c r="M318" s="12"/>
      <c r="O318" s="12"/>
      <c r="Q318" s="12"/>
      <c r="S318" s="12"/>
      <c r="T318" s="19"/>
    </row>
    <row r="319" spans="1:20" ht="9" customHeight="1" x14ac:dyDescent="0.2">
      <c r="A319" s="10" t="s">
        <v>276</v>
      </c>
      <c r="B319" s="26"/>
      <c r="C319" s="60" t="s">
        <v>277</v>
      </c>
      <c r="D319" s="60"/>
      <c r="E319" s="61"/>
      <c r="F319" s="11"/>
      <c r="G319" s="18">
        <v>5000000</v>
      </c>
      <c r="H319" s="11"/>
      <c r="I319" s="19">
        <v>38497487.979999997</v>
      </c>
      <c r="K319" s="19">
        <f t="shared" ref="K319" si="67">+G319+I319</f>
        <v>43497487.979999997</v>
      </c>
      <c r="M319" s="19">
        <v>43497487.979999997</v>
      </c>
      <c r="O319" s="19">
        <v>23806487.98</v>
      </c>
      <c r="Q319" s="19">
        <v>23806487.98</v>
      </c>
      <c r="S319" s="19">
        <v>22924319.850000001</v>
      </c>
      <c r="T319" s="19">
        <f t="shared" si="54"/>
        <v>19690999.999999996</v>
      </c>
    </row>
    <row r="320" spans="1:20" ht="3.75" customHeight="1" x14ac:dyDescent="0.2">
      <c r="A320" s="11"/>
      <c r="E320" s="12"/>
      <c r="F320" s="11"/>
      <c r="H320" s="11"/>
      <c r="I320" s="12"/>
      <c r="K320" s="12"/>
      <c r="M320" s="12"/>
      <c r="O320" s="12"/>
      <c r="Q320" s="12"/>
      <c r="S320" s="12"/>
      <c r="T320" s="19"/>
    </row>
    <row r="321" spans="1:20" ht="9.75" customHeight="1" x14ac:dyDescent="0.2">
      <c r="A321" s="10" t="s">
        <v>278</v>
      </c>
      <c r="B321" s="26"/>
      <c r="C321" s="33" t="s">
        <v>452</v>
      </c>
      <c r="D321" s="33"/>
      <c r="E321" s="34"/>
      <c r="F321" s="11"/>
      <c r="H321" s="11"/>
      <c r="I321" s="12"/>
      <c r="K321" s="12"/>
      <c r="M321" s="12"/>
      <c r="O321" s="12"/>
      <c r="Q321" s="12"/>
      <c r="S321" s="12"/>
      <c r="T321" s="19"/>
    </row>
    <row r="322" spans="1:20" ht="9" customHeight="1" x14ac:dyDescent="0.2">
      <c r="A322" s="10" t="s">
        <v>279</v>
      </c>
      <c r="B322" s="26"/>
      <c r="C322" s="60" t="s">
        <v>516</v>
      </c>
      <c r="D322" s="60"/>
      <c r="E322" s="61"/>
      <c r="F322" s="11"/>
      <c r="G322" s="18">
        <v>10000000</v>
      </c>
      <c r="H322" s="11"/>
      <c r="I322" s="19">
        <v>0</v>
      </c>
      <c r="K322" s="19">
        <f t="shared" ref="K322" si="68">+G322+I322</f>
        <v>10000000</v>
      </c>
      <c r="M322" s="19">
        <v>10000000</v>
      </c>
      <c r="O322" s="19">
        <v>10000000</v>
      </c>
      <c r="Q322" s="19">
        <v>10000000</v>
      </c>
      <c r="S322" s="19">
        <v>10000000</v>
      </c>
      <c r="T322" s="19">
        <f t="shared" ref="T322:T364" si="69">+K322-O322</f>
        <v>0</v>
      </c>
    </row>
    <row r="323" spans="1:20" ht="3.75" customHeight="1" x14ac:dyDescent="0.2">
      <c r="A323" s="11"/>
      <c r="E323" s="12"/>
      <c r="F323" s="11"/>
      <c r="H323" s="11"/>
      <c r="I323" s="12"/>
      <c r="K323" s="12"/>
      <c r="M323" s="12"/>
      <c r="O323" s="12"/>
      <c r="Q323" s="12"/>
      <c r="S323" s="12"/>
      <c r="T323" s="19"/>
    </row>
    <row r="324" spans="1:20" ht="9.75" customHeight="1" x14ac:dyDescent="0.2">
      <c r="A324" s="10" t="s">
        <v>280</v>
      </c>
      <c r="B324" s="26"/>
      <c r="C324" s="33" t="s">
        <v>453</v>
      </c>
      <c r="D324" s="33"/>
      <c r="E324" s="34"/>
      <c r="F324" s="11"/>
      <c r="H324" s="11"/>
      <c r="I324" s="12"/>
      <c r="K324" s="12"/>
      <c r="M324" s="12"/>
      <c r="O324" s="12"/>
      <c r="Q324" s="12"/>
      <c r="S324" s="12"/>
      <c r="T324" s="19"/>
    </row>
    <row r="325" spans="1:20" ht="18" customHeight="1" x14ac:dyDescent="0.2">
      <c r="A325" s="10" t="s">
        <v>107</v>
      </c>
      <c r="B325" s="26"/>
      <c r="C325" s="60" t="s">
        <v>453</v>
      </c>
      <c r="D325" s="60"/>
      <c r="E325" s="61"/>
      <c r="F325" s="11"/>
      <c r="G325" s="18">
        <v>0</v>
      </c>
      <c r="H325" s="11"/>
      <c r="I325" s="19">
        <v>90000000</v>
      </c>
      <c r="K325" s="19">
        <f t="shared" ref="K325:K332" si="70">+G325+I325</f>
        <v>90000000</v>
      </c>
      <c r="M325" s="19">
        <v>89999955.439999998</v>
      </c>
      <c r="O325" s="19">
        <v>78839955.439999998</v>
      </c>
      <c r="Q325" s="19">
        <v>78839955.439999998</v>
      </c>
      <c r="S325" s="19">
        <v>54588606.140000001</v>
      </c>
      <c r="T325" s="19">
        <f t="shared" si="69"/>
        <v>11160044.560000002</v>
      </c>
    </row>
    <row r="326" spans="1:20" ht="9.75" customHeight="1" x14ac:dyDescent="0.2">
      <c r="A326" s="10" t="s">
        <v>281</v>
      </c>
      <c r="B326" s="26"/>
      <c r="C326" s="60" t="s">
        <v>517</v>
      </c>
      <c r="D326" s="60"/>
      <c r="E326" s="61"/>
      <c r="F326" s="11"/>
      <c r="G326" s="18">
        <v>1002720</v>
      </c>
      <c r="H326" s="11"/>
      <c r="I326" s="19">
        <v>-298268.15000000002</v>
      </c>
      <c r="K326" s="19">
        <f t="shared" si="70"/>
        <v>704451.85</v>
      </c>
      <c r="M326" s="19">
        <v>704451.85</v>
      </c>
      <c r="O326" s="19">
        <v>704451.85</v>
      </c>
      <c r="Q326" s="19">
        <v>704451.85</v>
      </c>
      <c r="S326" s="19">
        <v>704451.85</v>
      </c>
      <c r="T326" s="19">
        <f t="shared" si="69"/>
        <v>0</v>
      </c>
    </row>
    <row r="327" spans="1:20" ht="18" customHeight="1" x14ac:dyDescent="0.2">
      <c r="A327" s="10" t="s">
        <v>282</v>
      </c>
      <c r="B327" s="26"/>
      <c r="C327" s="60" t="s">
        <v>518</v>
      </c>
      <c r="D327" s="60"/>
      <c r="E327" s="61"/>
      <c r="F327" s="11"/>
      <c r="G327" s="18">
        <v>15000000</v>
      </c>
      <c r="H327" s="11"/>
      <c r="I327" s="19">
        <v>15539365</v>
      </c>
      <c r="K327" s="19">
        <f t="shared" si="70"/>
        <v>30539365</v>
      </c>
      <c r="M327" s="19">
        <v>30539363.329999998</v>
      </c>
      <c r="O327" s="19">
        <v>30539363.329999998</v>
      </c>
      <c r="Q327" s="19">
        <v>30539363.329999998</v>
      </c>
      <c r="S327" s="19">
        <v>30539363.329999998</v>
      </c>
      <c r="T327" s="19">
        <f t="shared" si="69"/>
        <v>1.6700000017881393</v>
      </c>
    </row>
    <row r="328" spans="1:20" ht="18" customHeight="1" x14ac:dyDescent="0.2">
      <c r="A328" s="10" t="s">
        <v>283</v>
      </c>
      <c r="B328" s="26"/>
      <c r="C328" s="60" t="s">
        <v>284</v>
      </c>
      <c r="D328" s="60"/>
      <c r="E328" s="61"/>
      <c r="F328" s="11"/>
      <c r="G328" s="18">
        <v>1500000</v>
      </c>
      <c r="H328" s="11"/>
      <c r="I328" s="19">
        <v>-410388.91</v>
      </c>
      <c r="K328" s="19">
        <f t="shared" si="70"/>
        <v>1089611.0900000001</v>
      </c>
      <c r="M328" s="19">
        <v>1089611.0900000001</v>
      </c>
      <c r="O328" s="19">
        <v>1089611.0900000001</v>
      </c>
      <c r="Q328" s="19">
        <v>1089611.0900000001</v>
      </c>
      <c r="S328" s="19">
        <v>1079945.0900000001</v>
      </c>
      <c r="T328" s="19">
        <f t="shared" si="69"/>
        <v>0</v>
      </c>
    </row>
    <row r="329" spans="1:20" ht="18" customHeight="1" x14ac:dyDescent="0.2">
      <c r="A329" s="10" t="s">
        <v>285</v>
      </c>
      <c r="B329" s="26"/>
      <c r="C329" s="60" t="s">
        <v>286</v>
      </c>
      <c r="D329" s="60"/>
      <c r="E329" s="61"/>
      <c r="F329" s="11"/>
      <c r="G329" s="18">
        <v>5217391</v>
      </c>
      <c r="H329" s="11"/>
      <c r="I329" s="19">
        <v>-4665644.3600000003</v>
      </c>
      <c r="K329" s="19">
        <f t="shared" si="70"/>
        <v>551746.63999999966</v>
      </c>
      <c r="M329" s="19">
        <v>551746.64</v>
      </c>
      <c r="O329" s="19">
        <v>551746.64</v>
      </c>
      <c r="Q329" s="19">
        <v>551746.64</v>
      </c>
      <c r="S329" s="19">
        <v>544786.64</v>
      </c>
      <c r="T329" s="19">
        <f t="shared" si="69"/>
        <v>0</v>
      </c>
    </row>
    <row r="330" spans="1:20" ht="9" customHeight="1" x14ac:dyDescent="0.2">
      <c r="A330" s="10" t="s">
        <v>374</v>
      </c>
      <c r="B330" s="26"/>
      <c r="C330" s="60" t="s">
        <v>519</v>
      </c>
      <c r="D330" s="60"/>
      <c r="E330" s="61"/>
      <c r="F330" s="11"/>
      <c r="G330" s="18">
        <v>500000</v>
      </c>
      <c r="H330" s="11"/>
      <c r="I330" s="19">
        <v>-500000</v>
      </c>
      <c r="K330" s="19">
        <f t="shared" si="70"/>
        <v>0</v>
      </c>
      <c r="M330" s="19">
        <v>0</v>
      </c>
      <c r="O330" s="19">
        <v>0</v>
      </c>
      <c r="Q330" s="19">
        <v>0</v>
      </c>
      <c r="S330" s="19">
        <v>0</v>
      </c>
      <c r="T330" s="19">
        <f t="shared" si="69"/>
        <v>0</v>
      </c>
    </row>
    <row r="331" spans="1:20" ht="9.75" customHeight="1" x14ac:dyDescent="0.2">
      <c r="A331" s="10" t="s">
        <v>375</v>
      </c>
      <c r="B331" s="26"/>
      <c r="C331" s="60" t="s">
        <v>520</v>
      </c>
      <c r="D331" s="60"/>
      <c r="E331" s="61"/>
      <c r="F331" s="11"/>
      <c r="G331" s="18">
        <v>500000</v>
      </c>
      <c r="H331" s="11"/>
      <c r="I331" s="19">
        <v>-500000</v>
      </c>
      <c r="K331" s="19">
        <f t="shared" si="70"/>
        <v>0</v>
      </c>
      <c r="M331" s="19">
        <v>0</v>
      </c>
      <c r="O331" s="19">
        <v>0</v>
      </c>
      <c r="Q331" s="19">
        <v>0</v>
      </c>
      <c r="S331" s="19">
        <v>0</v>
      </c>
      <c r="T331" s="19">
        <f t="shared" si="69"/>
        <v>0</v>
      </c>
    </row>
    <row r="332" spans="1:20" ht="9.75" customHeight="1" x14ac:dyDescent="0.2">
      <c r="A332" s="10" t="s">
        <v>376</v>
      </c>
      <c r="B332" s="26"/>
      <c r="C332" s="60" t="s">
        <v>521</v>
      </c>
      <c r="D332" s="60"/>
      <c r="E332" s="61"/>
      <c r="F332" s="11"/>
      <c r="G332" s="18">
        <v>500000</v>
      </c>
      <c r="H332" s="11"/>
      <c r="I332" s="19">
        <v>40126287.890000001</v>
      </c>
      <c r="K332" s="19">
        <f t="shared" si="70"/>
        <v>40626287.890000001</v>
      </c>
      <c r="M332" s="19">
        <v>40626287.890000001</v>
      </c>
      <c r="O332" s="19">
        <v>38804687.890000001</v>
      </c>
      <c r="Q332" s="19">
        <v>38804687.890000001</v>
      </c>
      <c r="S332" s="19">
        <v>13498123.189999999</v>
      </c>
      <c r="T332" s="19">
        <f t="shared" si="69"/>
        <v>1821600</v>
      </c>
    </row>
    <row r="333" spans="1:20" ht="3.75" customHeight="1" x14ac:dyDescent="0.2">
      <c r="A333" s="11"/>
      <c r="E333" s="12"/>
      <c r="F333" s="11"/>
      <c r="H333" s="11"/>
      <c r="I333" s="12"/>
      <c r="K333" s="12"/>
      <c r="M333" s="12"/>
      <c r="O333" s="12"/>
      <c r="Q333" s="12"/>
      <c r="S333" s="12"/>
      <c r="T333" s="19"/>
    </row>
    <row r="334" spans="1:20" ht="9.75" customHeight="1" x14ac:dyDescent="0.2">
      <c r="A334" s="10" t="s">
        <v>287</v>
      </c>
      <c r="B334" s="26"/>
      <c r="C334" s="33" t="s">
        <v>454</v>
      </c>
      <c r="D334" s="33"/>
      <c r="E334" s="34"/>
      <c r="F334" s="11"/>
      <c r="H334" s="11"/>
      <c r="I334" s="12"/>
      <c r="K334" s="12"/>
      <c r="M334" s="12"/>
      <c r="O334" s="12"/>
      <c r="Q334" s="12"/>
      <c r="S334" s="12"/>
      <c r="T334" s="19"/>
    </row>
    <row r="335" spans="1:20" ht="18" customHeight="1" x14ac:dyDescent="0.2">
      <c r="A335" s="27" t="s">
        <v>108</v>
      </c>
      <c r="B335" s="28"/>
      <c r="C335" s="64" t="s">
        <v>454</v>
      </c>
      <c r="D335" s="64"/>
      <c r="E335" s="65"/>
      <c r="F335" s="13"/>
      <c r="G335" s="29">
        <v>56921247</v>
      </c>
      <c r="H335" s="13"/>
      <c r="I335" s="30">
        <v>58020681.020000003</v>
      </c>
      <c r="J335" s="14"/>
      <c r="K335" s="30">
        <f t="shared" ref="K335:K339" si="71">+G335+I335</f>
        <v>114941928.02000001</v>
      </c>
      <c r="L335" s="14"/>
      <c r="M335" s="30">
        <v>111277433.91</v>
      </c>
      <c r="N335" s="14"/>
      <c r="O335" s="30">
        <v>5747790.75</v>
      </c>
      <c r="P335" s="14"/>
      <c r="Q335" s="30">
        <v>5747790.75</v>
      </c>
      <c r="R335" s="14"/>
      <c r="S335" s="30">
        <v>5747790.75</v>
      </c>
      <c r="T335" s="30">
        <f t="shared" si="69"/>
        <v>109194137.27000001</v>
      </c>
    </row>
    <row r="336" spans="1:20" ht="9.75" customHeight="1" x14ac:dyDescent="0.2">
      <c r="A336" s="10" t="s">
        <v>288</v>
      </c>
      <c r="B336" s="26"/>
      <c r="C336" s="60" t="s">
        <v>289</v>
      </c>
      <c r="D336" s="60"/>
      <c r="E336" s="61"/>
      <c r="F336" s="11"/>
      <c r="G336" s="18">
        <v>1000000</v>
      </c>
      <c r="H336" s="11"/>
      <c r="I336" s="19">
        <v>-238636.66</v>
      </c>
      <c r="K336" s="19">
        <f t="shared" si="71"/>
        <v>761363.34</v>
      </c>
      <c r="M336" s="19">
        <v>761363.34</v>
      </c>
      <c r="O336" s="19">
        <v>761363.34</v>
      </c>
      <c r="Q336" s="19">
        <v>761363.34</v>
      </c>
      <c r="S336" s="19">
        <v>671605.34</v>
      </c>
      <c r="T336" s="19">
        <f t="shared" si="69"/>
        <v>0</v>
      </c>
    </row>
    <row r="337" spans="1:20" ht="9.75" customHeight="1" x14ac:dyDescent="0.2">
      <c r="A337" s="10" t="s">
        <v>290</v>
      </c>
      <c r="B337" s="26"/>
      <c r="C337" s="60" t="s">
        <v>291</v>
      </c>
      <c r="D337" s="60"/>
      <c r="E337" s="61"/>
      <c r="F337" s="11"/>
      <c r="G337" s="18">
        <v>1000000</v>
      </c>
      <c r="H337" s="11"/>
      <c r="I337" s="19">
        <v>-70837.27</v>
      </c>
      <c r="K337" s="19">
        <f t="shared" si="71"/>
        <v>929162.73</v>
      </c>
      <c r="M337" s="19">
        <v>929162.73</v>
      </c>
      <c r="O337" s="19">
        <v>929162.73</v>
      </c>
      <c r="Q337" s="19">
        <v>929162.73</v>
      </c>
      <c r="S337" s="19">
        <v>806992.15</v>
      </c>
      <c r="T337" s="19">
        <f t="shared" si="69"/>
        <v>0</v>
      </c>
    </row>
    <row r="338" spans="1:20" ht="9.75" customHeight="1" x14ac:dyDescent="0.2">
      <c r="A338" s="10" t="s">
        <v>292</v>
      </c>
      <c r="B338" s="26"/>
      <c r="C338" s="60" t="s">
        <v>293</v>
      </c>
      <c r="D338" s="60"/>
      <c r="E338" s="61"/>
      <c r="F338" s="11"/>
      <c r="G338" s="18">
        <v>2000000</v>
      </c>
      <c r="H338" s="11"/>
      <c r="I338" s="19">
        <v>55610759.049999997</v>
      </c>
      <c r="K338" s="19">
        <f t="shared" si="71"/>
        <v>57610759.049999997</v>
      </c>
      <c r="M338" s="19">
        <v>57610759.049999997</v>
      </c>
      <c r="O338" s="19">
        <v>39835857.909999996</v>
      </c>
      <c r="Q338" s="19">
        <v>39835857.909999996</v>
      </c>
      <c r="S338" s="19">
        <v>36478241.909999996</v>
      </c>
      <c r="T338" s="19">
        <f t="shared" si="69"/>
        <v>17774901.140000001</v>
      </c>
    </row>
    <row r="339" spans="1:20" ht="18" customHeight="1" x14ac:dyDescent="0.2">
      <c r="A339" s="10" t="s">
        <v>294</v>
      </c>
      <c r="B339" s="26"/>
      <c r="C339" s="60" t="s">
        <v>522</v>
      </c>
      <c r="D339" s="60"/>
      <c r="E339" s="61"/>
      <c r="F339" s="11"/>
      <c r="G339" s="18">
        <v>10349946</v>
      </c>
      <c r="H339" s="11"/>
      <c r="I339" s="19">
        <v>-10349946</v>
      </c>
      <c r="K339" s="19">
        <f t="shared" si="71"/>
        <v>0</v>
      </c>
      <c r="M339" s="19">
        <v>0</v>
      </c>
      <c r="O339" s="19">
        <v>0</v>
      </c>
      <c r="Q339" s="19">
        <v>0</v>
      </c>
      <c r="S339" s="19">
        <v>0</v>
      </c>
      <c r="T339" s="19">
        <f t="shared" si="69"/>
        <v>0</v>
      </c>
    </row>
    <row r="340" spans="1:20" ht="3.75" customHeight="1" x14ac:dyDescent="0.2">
      <c r="A340" s="11"/>
      <c r="E340" s="12"/>
      <c r="F340" s="11"/>
      <c r="H340" s="11"/>
      <c r="I340" s="12"/>
      <c r="K340" s="12"/>
      <c r="M340" s="12"/>
      <c r="O340" s="12"/>
      <c r="Q340" s="12"/>
      <c r="S340" s="12"/>
      <c r="T340" s="19"/>
    </row>
    <row r="341" spans="1:20" ht="9.75" customHeight="1" x14ac:dyDescent="0.2">
      <c r="A341" s="10" t="s">
        <v>295</v>
      </c>
      <c r="B341" s="26"/>
      <c r="C341" s="33" t="s">
        <v>455</v>
      </c>
      <c r="D341" s="33"/>
      <c r="E341" s="34"/>
      <c r="F341" s="11"/>
      <c r="H341" s="11"/>
      <c r="I341" s="12"/>
      <c r="K341" s="12"/>
      <c r="M341" s="12"/>
      <c r="O341" s="12"/>
      <c r="Q341" s="12"/>
      <c r="S341" s="12"/>
      <c r="T341" s="19"/>
    </row>
    <row r="342" spans="1:20" ht="18" customHeight="1" x14ac:dyDescent="0.2">
      <c r="A342" s="10" t="s">
        <v>296</v>
      </c>
      <c r="B342" s="26"/>
      <c r="C342" s="60" t="s">
        <v>523</v>
      </c>
      <c r="D342" s="60"/>
      <c r="E342" s="61"/>
      <c r="F342" s="11"/>
      <c r="G342" s="18">
        <v>850000</v>
      </c>
      <c r="H342" s="11"/>
      <c r="I342" s="19">
        <v>-155296.04</v>
      </c>
      <c r="K342" s="19">
        <f t="shared" ref="K342:K343" si="72">+G342+I342</f>
        <v>694703.96</v>
      </c>
      <c r="M342" s="19">
        <v>694703.96</v>
      </c>
      <c r="O342" s="19">
        <v>694703.96</v>
      </c>
      <c r="Q342" s="19">
        <v>694703.96</v>
      </c>
      <c r="S342" s="19">
        <v>694703.96</v>
      </c>
      <c r="T342" s="19">
        <f t="shared" si="69"/>
        <v>0</v>
      </c>
    </row>
    <row r="343" spans="1:20" ht="18" customHeight="1" x14ac:dyDescent="0.2">
      <c r="A343" s="10" t="s">
        <v>377</v>
      </c>
      <c r="B343" s="26"/>
      <c r="C343" s="60" t="s">
        <v>524</v>
      </c>
      <c r="D343" s="60"/>
      <c r="E343" s="61"/>
      <c r="F343" s="11"/>
      <c r="G343" s="18">
        <v>1500000</v>
      </c>
      <c r="H343" s="11"/>
      <c r="I343" s="19">
        <v>-236756</v>
      </c>
      <c r="K343" s="19">
        <f t="shared" si="72"/>
        <v>1263244</v>
      </c>
      <c r="M343" s="19">
        <v>1263244</v>
      </c>
      <c r="O343" s="19">
        <v>1263244</v>
      </c>
      <c r="Q343" s="19">
        <v>1263244</v>
      </c>
      <c r="S343" s="19">
        <v>972887.89</v>
      </c>
      <c r="T343" s="19">
        <f t="shared" si="69"/>
        <v>0</v>
      </c>
    </row>
    <row r="344" spans="1:20" ht="3.75" customHeight="1" x14ac:dyDescent="0.2">
      <c r="A344" s="11"/>
      <c r="E344" s="12"/>
      <c r="F344" s="11"/>
      <c r="H344" s="11"/>
      <c r="I344" s="12"/>
      <c r="K344" s="12"/>
      <c r="M344" s="12"/>
      <c r="O344" s="12"/>
      <c r="Q344" s="12"/>
      <c r="S344" s="12"/>
      <c r="T344" s="19"/>
    </row>
    <row r="345" spans="1:20" ht="9.75" customHeight="1" x14ac:dyDescent="0.2">
      <c r="A345" s="10" t="s">
        <v>297</v>
      </c>
      <c r="B345" s="26"/>
      <c r="C345" s="33" t="s">
        <v>457</v>
      </c>
      <c r="D345" s="33"/>
      <c r="E345" s="34"/>
      <c r="F345" s="11"/>
      <c r="H345" s="11"/>
      <c r="I345" s="12"/>
      <c r="K345" s="12"/>
      <c r="M345" s="12"/>
      <c r="O345" s="12"/>
      <c r="Q345" s="12"/>
      <c r="S345" s="12"/>
      <c r="T345" s="19"/>
    </row>
    <row r="346" spans="1:20" ht="9.75" customHeight="1" x14ac:dyDescent="0.2">
      <c r="A346" s="10" t="s">
        <v>298</v>
      </c>
      <c r="B346" s="26"/>
      <c r="C346" s="60" t="s">
        <v>256</v>
      </c>
      <c r="D346" s="60"/>
      <c r="E346" s="61"/>
      <c r="F346" s="11"/>
      <c r="G346" s="18">
        <v>372825</v>
      </c>
      <c r="H346" s="11"/>
      <c r="I346" s="19">
        <v>-192326.13</v>
      </c>
      <c r="K346" s="19">
        <f t="shared" ref="K346:K348" si="73">+G346+I346</f>
        <v>180498.87</v>
      </c>
      <c r="M346" s="19">
        <v>180498.87</v>
      </c>
      <c r="O346" s="19">
        <v>180498.87</v>
      </c>
      <c r="Q346" s="19">
        <v>180498.87</v>
      </c>
      <c r="S346" s="19">
        <v>180498.87</v>
      </c>
      <c r="T346" s="19">
        <f t="shared" si="69"/>
        <v>0</v>
      </c>
    </row>
    <row r="347" spans="1:20" ht="18" customHeight="1" x14ac:dyDescent="0.2">
      <c r="A347" s="10" t="s">
        <v>299</v>
      </c>
      <c r="B347" s="26"/>
      <c r="C347" s="60" t="s">
        <v>525</v>
      </c>
      <c r="D347" s="60"/>
      <c r="E347" s="61"/>
      <c r="F347" s="11"/>
      <c r="G347" s="18">
        <v>372826</v>
      </c>
      <c r="H347" s="11"/>
      <c r="I347" s="19">
        <v>-319128.38</v>
      </c>
      <c r="K347" s="19">
        <f t="shared" si="73"/>
        <v>53697.619999999995</v>
      </c>
      <c r="M347" s="19">
        <v>53697.62</v>
      </c>
      <c r="O347" s="19">
        <v>53697.62</v>
      </c>
      <c r="Q347" s="19">
        <v>53697.62</v>
      </c>
      <c r="S347" s="19">
        <v>53697.62</v>
      </c>
      <c r="T347" s="19">
        <f t="shared" si="69"/>
        <v>0</v>
      </c>
    </row>
    <row r="348" spans="1:20" ht="9.75" customHeight="1" x14ac:dyDescent="0.2">
      <c r="A348" s="10" t="s">
        <v>378</v>
      </c>
      <c r="B348" s="26"/>
      <c r="C348" s="60" t="s">
        <v>526</v>
      </c>
      <c r="D348" s="60"/>
      <c r="E348" s="61"/>
      <c r="F348" s="11"/>
      <c r="G348" s="18">
        <v>850000</v>
      </c>
      <c r="H348" s="11"/>
      <c r="I348" s="19">
        <v>43530.85</v>
      </c>
      <c r="K348" s="19">
        <f t="shared" si="73"/>
        <v>893530.85</v>
      </c>
      <c r="M348" s="19">
        <v>893530.85</v>
      </c>
      <c r="O348" s="19">
        <v>893530.85</v>
      </c>
      <c r="Q348" s="19">
        <v>893530.85</v>
      </c>
      <c r="S348" s="19">
        <v>893530.85</v>
      </c>
      <c r="T348" s="19">
        <f t="shared" si="69"/>
        <v>0</v>
      </c>
    </row>
    <row r="349" spans="1:20" ht="3.75" customHeight="1" x14ac:dyDescent="0.2">
      <c r="A349" s="11"/>
      <c r="E349" s="12"/>
      <c r="F349" s="11"/>
      <c r="H349" s="11"/>
      <c r="I349" s="12"/>
      <c r="K349" s="12"/>
      <c r="M349" s="12"/>
      <c r="O349" s="12"/>
      <c r="Q349" s="12"/>
      <c r="S349" s="12"/>
      <c r="T349" s="19"/>
    </row>
    <row r="350" spans="1:20" ht="9.75" customHeight="1" x14ac:dyDescent="0.2">
      <c r="A350" s="10" t="s">
        <v>300</v>
      </c>
      <c r="B350" s="26"/>
      <c r="C350" s="33" t="s">
        <v>458</v>
      </c>
      <c r="D350" s="33"/>
      <c r="E350" s="34"/>
      <c r="F350" s="11"/>
      <c r="H350" s="11"/>
      <c r="I350" s="12"/>
      <c r="K350" s="12"/>
      <c r="M350" s="12"/>
      <c r="O350" s="12"/>
      <c r="Q350" s="12"/>
      <c r="S350" s="12"/>
      <c r="T350" s="19"/>
    </row>
    <row r="351" spans="1:20" ht="9.75" customHeight="1" x14ac:dyDescent="0.2">
      <c r="A351" s="10" t="s">
        <v>301</v>
      </c>
      <c r="B351" s="26"/>
      <c r="C351" s="60" t="s">
        <v>302</v>
      </c>
      <c r="D351" s="60"/>
      <c r="E351" s="61"/>
      <c r="F351" s="11"/>
      <c r="G351" s="18">
        <v>1850000</v>
      </c>
      <c r="H351" s="11"/>
      <c r="I351" s="19">
        <v>26600.74</v>
      </c>
      <c r="K351" s="19">
        <f t="shared" ref="K351:K354" si="74">+G351+I351</f>
        <v>1876600.74</v>
      </c>
      <c r="M351" s="19">
        <v>1876600.74</v>
      </c>
      <c r="O351" s="19">
        <v>1876600.74</v>
      </c>
      <c r="Q351" s="19">
        <v>1876600.74</v>
      </c>
      <c r="S351" s="19">
        <v>1768564.14</v>
      </c>
      <c r="T351" s="19">
        <f t="shared" si="69"/>
        <v>0</v>
      </c>
    </row>
    <row r="352" spans="1:20" ht="9.75" customHeight="1" x14ac:dyDescent="0.2">
      <c r="A352" s="10" t="s">
        <v>303</v>
      </c>
      <c r="B352" s="26"/>
      <c r="C352" s="60" t="s">
        <v>527</v>
      </c>
      <c r="D352" s="60"/>
      <c r="E352" s="61"/>
      <c r="F352" s="11"/>
      <c r="G352" s="18">
        <v>850000</v>
      </c>
      <c r="H352" s="11"/>
      <c r="I352" s="19">
        <v>-376313.69</v>
      </c>
      <c r="K352" s="19">
        <f t="shared" si="74"/>
        <v>473686.31</v>
      </c>
      <c r="M352" s="19">
        <v>473686.31</v>
      </c>
      <c r="O352" s="19">
        <v>473686.31</v>
      </c>
      <c r="Q352" s="19">
        <v>473686.31</v>
      </c>
      <c r="S352" s="19">
        <v>473686.31</v>
      </c>
      <c r="T352" s="19">
        <f t="shared" si="69"/>
        <v>0</v>
      </c>
    </row>
    <row r="353" spans="1:20" ht="9.75" customHeight="1" x14ac:dyDescent="0.2">
      <c r="A353" s="10" t="s">
        <v>304</v>
      </c>
      <c r="B353" s="26"/>
      <c r="C353" s="60" t="s">
        <v>528</v>
      </c>
      <c r="D353" s="60"/>
      <c r="E353" s="61"/>
      <c r="F353" s="11"/>
      <c r="G353" s="18">
        <v>1200000</v>
      </c>
      <c r="H353" s="11"/>
      <c r="I353" s="19">
        <v>-554248.67000000004</v>
      </c>
      <c r="K353" s="19">
        <f t="shared" si="74"/>
        <v>645751.32999999996</v>
      </c>
      <c r="M353" s="19">
        <v>645751.32999999996</v>
      </c>
      <c r="O353" s="19">
        <v>645751.32999999996</v>
      </c>
      <c r="Q353" s="19">
        <v>645751.32999999996</v>
      </c>
      <c r="S353" s="19">
        <v>278033.31</v>
      </c>
      <c r="T353" s="19">
        <f t="shared" si="69"/>
        <v>0</v>
      </c>
    </row>
    <row r="354" spans="1:20" ht="9.75" customHeight="1" x14ac:dyDescent="0.2">
      <c r="A354" s="10" t="s">
        <v>379</v>
      </c>
      <c r="B354" s="26"/>
      <c r="C354" s="60" t="s">
        <v>529</v>
      </c>
      <c r="D354" s="60"/>
      <c r="E354" s="61"/>
      <c r="F354" s="11"/>
      <c r="G354" s="18">
        <v>850000</v>
      </c>
      <c r="H354" s="11"/>
      <c r="I354" s="19">
        <v>-431648.24</v>
      </c>
      <c r="K354" s="19">
        <f t="shared" si="74"/>
        <v>418351.76</v>
      </c>
      <c r="M354" s="19">
        <v>418351.76</v>
      </c>
      <c r="O354" s="19">
        <v>418351.76</v>
      </c>
      <c r="Q354" s="19">
        <v>418351.76</v>
      </c>
      <c r="S354" s="19">
        <v>364388.56</v>
      </c>
      <c r="T354" s="19">
        <f t="shared" si="69"/>
        <v>0</v>
      </c>
    </row>
    <row r="355" spans="1:20" ht="3.75" customHeight="1" x14ac:dyDescent="0.2">
      <c r="A355" s="11"/>
      <c r="E355" s="12"/>
      <c r="F355" s="11"/>
      <c r="H355" s="11"/>
      <c r="I355" s="12"/>
      <c r="K355" s="12"/>
      <c r="M355" s="12"/>
      <c r="O355" s="12"/>
      <c r="Q355" s="12"/>
      <c r="S355" s="12"/>
      <c r="T355" s="19"/>
    </row>
    <row r="356" spans="1:20" ht="9.75" customHeight="1" x14ac:dyDescent="0.2">
      <c r="A356" s="10" t="s">
        <v>305</v>
      </c>
      <c r="B356" s="26"/>
      <c r="C356" s="33" t="s">
        <v>459</v>
      </c>
      <c r="D356" s="33"/>
      <c r="E356" s="34"/>
      <c r="F356" s="11"/>
      <c r="H356" s="11"/>
      <c r="I356" s="12"/>
      <c r="K356" s="12"/>
      <c r="M356" s="12"/>
      <c r="O356" s="12"/>
      <c r="Q356" s="12"/>
      <c r="S356" s="12"/>
      <c r="T356" s="19"/>
    </row>
    <row r="357" spans="1:20" ht="18" customHeight="1" x14ac:dyDescent="0.2">
      <c r="A357" s="10" t="s">
        <v>306</v>
      </c>
      <c r="B357" s="26"/>
      <c r="C357" s="60" t="s">
        <v>307</v>
      </c>
      <c r="D357" s="60"/>
      <c r="E357" s="61"/>
      <c r="F357" s="11"/>
      <c r="G357" s="18">
        <v>217391</v>
      </c>
      <c r="H357" s="11"/>
      <c r="I357" s="19">
        <v>0</v>
      </c>
      <c r="K357" s="19">
        <f t="shared" ref="K357" si="75">+G357+I357</f>
        <v>217391</v>
      </c>
      <c r="M357" s="19">
        <v>217391</v>
      </c>
      <c r="O357" s="19">
        <v>217391</v>
      </c>
      <c r="Q357" s="19">
        <v>217391</v>
      </c>
      <c r="S357" s="19">
        <v>217391</v>
      </c>
      <c r="T357" s="19">
        <f t="shared" si="69"/>
        <v>0</v>
      </c>
    </row>
    <row r="358" spans="1:20" ht="18" customHeight="1" x14ac:dyDescent="0.2">
      <c r="A358" s="10" t="s">
        <v>380</v>
      </c>
      <c r="B358" s="26"/>
      <c r="C358" s="60" t="s">
        <v>530</v>
      </c>
      <c r="D358" s="60"/>
      <c r="E358" s="61"/>
      <c r="F358" s="11"/>
      <c r="G358" s="18">
        <v>173913</v>
      </c>
      <c r="H358" s="11"/>
      <c r="I358" s="19">
        <v>0</v>
      </c>
      <c r="K358" s="19">
        <f t="shared" ref="K358" si="76">+G358+I358</f>
        <v>173913</v>
      </c>
      <c r="M358" s="19">
        <v>173913</v>
      </c>
      <c r="O358" s="19">
        <v>173913</v>
      </c>
      <c r="Q358" s="19">
        <v>173913</v>
      </c>
      <c r="S358" s="19">
        <v>173913</v>
      </c>
      <c r="T358" s="19">
        <f t="shared" si="69"/>
        <v>0</v>
      </c>
    </row>
    <row r="359" spans="1:20" ht="18" customHeight="1" x14ac:dyDescent="0.2">
      <c r="A359" s="10" t="s">
        <v>381</v>
      </c>
      <c r="B359" s="26"/>
      <c r="C359" s="60" t="s">
        <v>531</v>
      </c>
      <c r="D359" s="60"/>
      <c r="E359" s="61"/>
      <c r="F359" s="11"/>
      <c r="G359" s="18">
        <v>173913</v>
      </c>
      <c r="H359" s="11"/>
      <c r="I359" s="19">
        <v>-173913</v>
      </c>
      <c r="K359" s="19">
        <f t="shared" ref="K359" si="77">+G359+I359</f>
        <v>0</v>
      </c>
      <c r="M359" s="19">
        <v>0</v>
      </c>
      <c r="O359" s="19">
        <v>0</v>
      </c>
      <c r="Q359" s="19">
        <v>0</v>
      </c>
      <c r="S359" s="19">
        <v>0</v>
      </c>
      <c r="T359" s="19">
        <f t="shared" si="69"/>
        <v>0</v>
      </c>
    </row>
    <row r="360" spans="1:20" ht="18" customHeight="1" x14ac:dyDescent="0.2">
      <c r="A360" s="10" t="s">
        <v>382</v>
      </c>
      <c r="B360" s="26"/>
      <c r="C360" s="60" t="s">
        <v>532</v>
      </c>
      <c r="D360" s="60"/>
      <c r="E360" s="61"/>
      <c r="F360" s="11"/>
      <c r="G360" s="18">
        <v>304348</v>
      </c>
      <c r="H360" s="11"/>
      <c r="I360" s="19">
        <v>0</v>
      </c>
      <c r="K360" s="19">
        <f t="shared" ref="K360" si="78">+G360+I360</f>
        <v>304348</v>
      </c>
      <c r="M360" s="19">
        <v>304348</v>
      </c>
      <c r="O360" s="19">
        <v>304348</v>
      </c>
      <c r="Q360" s="19">
        <v>304348</v>
      </c>
      <c r="S360" s="19">
        <v>304348</v>
      </c>
      <c r="T360" s="19">
        <f t="shared" si="69"/>
        <v>0</v>
      </c>
    </row>
    <row r="361" spans="1:20" ht="3.75" customHeight="1" x14ac:dyDescent="0.2">
      <c r="A361" s="11"/>
      <c r="E361" s="12"/>
      <c r="F361" s="11"/>
      <c r="H361" s="11"/>
      <c r="I361" s="12"/>
      <c r="K361" s="12"/>
      <c r="M361" s="12"/>
      <c r="O361" s="12"/>
      <c r="Q361" s="12"/>
      <c r="S361" s="12"/>
      <c r="T361" s="19"/>
    </row>
    <row r="362" spans="1:20" ht="9.75" customHeight="1" x14ac:dyDescent="0.2">
      <c r="A362" s="10" t="s">
        <v>308</v>
      </c>
      <c r="B362" s="26"/>
      <c r="C362" s="33" t="s">
        <v>460</v>
      </c>
      <c r="D362" s="33"/>
      <c r="E362" s="34"/>
      <c r="F362" s="11"/>
      <c r="H362" s="11"/>
      <c r="I362" s="12"/>
      <c r="K362" s="12"/>
      <c r="M362" s="12"/>
      <c r="O362" s="12"/>
      <c r="Q362" s="12"/>
      <c r="S362" s="12"/>
      <c r="T362" s="19"/>
    </row>
    <row r="363" spans="1:20" ht="18" customHeight="1" x14ac:dyDescent="0.2">
      <c r="A363" s="10" t="s">
        <v>309</v>
      </c>
      <c r="B363" s="26"/>
      <c r="C363" s="60" t="s">
        <v>310</v>
      </c>
      <c r="D363" s="60"/>
      <c r="E363" s="61"/>
      <c r="F363" s="11"/>
      <c r="G363" s="18">
        <v>66686196</v>
      </c>
      <c r="H363" s="11"/>
      <c r="I363" s="19">
        <v>-2423939</v>
      </c>
      <c r="K363" s="19">
        <f t="shared" ref="K363" si="79">+G363+I363</f>
        <v>64262257</v>
      </c>
      <c r="M363" s="19">
        <v>64262256.450000003</v>
      </c>
      <c r="O363" s="19">
        <v>64262256.450000003</v>
      </c>
      <c r="Q363" s="19">
        <v>64262256.450000003</v>
      </c>
      <c r="S363" s="19">
        <v>64262256.450000003</v>
      </c>
      <c r="T363" s="19">
        <f t="shared" si="69"/>
        <v>0.54999999701976776</v>
      </c>
    </row>
    <row r="364" spans="1:20" ht="18" customHeight="1" x14ac:dyDescent="0.2">
      <c r="A364" s="10" t="s">
        <v>311</v>
      </c>
      <c r="B364" s="26"/>
      <c r="C364" s="60" t="s">
        <v>312</v>
      </c>
      <c r="D364" s="60"/>
      <c r="E364" s="61"/>
      <c r="F364" s="11"/>
      <c r="G364" s="18">
        <v>29917763</v>
      </c>
      <c r="H364" s="11"/>
      <c r="I364" s="19">
        <v>-4749465</v>
      </c>
      <c r="K364" s="19">
        <f t="shared" ref="K364" si="80">+G364+I364</f>
        <v>25168298</v>
      </c>
      <c r="M364" s="19">
        <v>25168297.940000001</v>
      </c>
      <c r="O364" s="19">
        <v>25168297.940000001</v>
      </c>
      <c r="Q364" s="19">
        <v>25168297.940000001</v>
      </c>
      <c r="S364" s="19">
        <v>21778109.32</v>
      </c>
      <c r="T364" s="19">
        <f t="shared" si="69"/>
        <v>5.9999998658895493E-2</v>
      </c>
    </row>
    <row r="365" spans="1:20" ht="3.75" customHeight="1" x14ac:dyDescent="0.2">
      <c r="A365" s="13"/>
      <c r="B365" s="14"/>
      <c r="C365" s="14"/>
      <c r="D365" s="14"/>
      <c r="E365" s="15"/>
      <c r="F365" s="13"/>
      <c r="G365" s="14"/>
      <c r="H365" s="13"/>
      <c r="I365" s="15"/>
      <c r="J365" s="14"/>
      <c r="K365" s="15"/>
      <c r="L365" s="14"/>
      <c r="M365" s="15"/>
      <c r="N365" s="14"/>
      <c r="O365" s="15"/>
      <c r="P365" s="14"/>
      <c r="Q365" s="15"/>
      <c r="R365" s="14"/>
      <c r="S365" s="15"/>
      <c r="T365" s="30"/>
    </row>
    <row r="366" spans="1:20" ht="9.75" customHeight="1" x14ac:dyDescent="0.2">
      <c r="A366" s="10" t="s">
        <v>313</v>
      </c>
      <c r="B366" s="26"/>
      <c r="C366" s="33" t="s">
        <v>472</v>
      </c>
      <c r="D366" s="33"/>
      <c r="E366" s="34"/>
      <c r="F366" s="11"/>
      <c r="H366" s="11"/>
      <c r="I366" s="12"/>
      <c r="K366" s="12"/>
      <c r="M366" s="12"/>
      <c r="O366" s="12"/>
      <c r="Q366" s="12"/>
      <c r="S366" s="12"/>
      <c r="T366" s="19"/>
    </row>
    <row r="367" spans="1:20" ht="9.75" customHeight="1" x14ac:dyDescent="0.2">
      <c r="A367" s="10" t="s">
        <v>314</v>
      </c>
      <c r="B367" s="26"/>
      <c r="C367" s="60" t="s">
        <v>472</v>
      </c>
      <c r="D367" s="60"/>
      <c r="E367" s="61"/>
      <c r="F367" s="11"/>
      <c r="G367" s="18">
        <v>5000000</v>
      </c>
      <c r="H367" s="11"/>
      <c r="I367" s="19">
        <v>1197625.68</v>
      </c>
      <c r="K367" s="19">
        <f t="shared" ref="K367" si="81">+G367+I367</f>
        <v>6197625.6799999997</v>
      </c>
      <c r="M367" s="19">
        <v>6197625.6799999997</v>
      </c>
      <c r="O367" s="19">
        <v>6197625.6799999997</v>
      </c>
      <c r="Q367" s="19">
        <v>6197625.6799999997</v>
      </c>
      <c r="S367" s="19">
        <v>4000186.82</v>
      </c>
      <c r="T367" s="19">
        <f t="shared" ref="T367:T390" si="82">+K367-O367</f>
        <v>0</v>
      </c>
    </row>
    <row r="368" spans="1:20" ht="3.75" customHeight="1" x14ac:dyDescent="0.2">
      <c r="A368" s="11"/>
      <c r="E368" s="12"/>
      <c r="F368" s="11"/>
      <c r="H368" s="11"/>
      <c r="I368" s="12"/>
      <c r="K368" s="12"/>
      <c r="M368" s="12"/>
      <c r="O368" s="12"/>
      <c r="Q368" s="12"/>
      <c r="S368" s="12"/>
      <c r="T368" s="19"/>
    </row>
    <row r="369" spans="1:20" ht="9.75" customHeight="1" x14ac:dyDescent="0.2">
      <c r="A369" s="10" t="s">
        <v>315</v>
      </c>
      <c r="B369" s="26"/>
      <c r="C369" s="33" t="s">
        <v>473</v>
      </c>
      <c r="D369" s="33"/>
      <c r="E369" s="34"/>
      <c r="F369" s="11"/>
      <c r="H369" s="11"/>
      <c r="I369" s="12"/>
      <c r="K369" s="12"/>
      <c r="M369" s="12"/>
      <c r="O369" s="12"/>
      <c r="Q369" s="12"/>
      <c r="S369" s="12"/>
      <c r="T369" s="19"/>
    </row>
    <row r="370" spans="1:20" ht="18" customHeight="1" x14ac:dyDescent="0.2">
      <c r="A370" s="10" t="s">
        <v>316</v>
      </c>
      <c r="B370" s="26"/>
      <c r="C370" s="60" t="s">
        <v>473</v>
      </c>
      <c r="D370" s="60"/>
      <c r="E370" s="61"/>
      <c r="F370" s="11"/>
      <c r="G370" s="18">
        <v>0</v>
      </c>
      <c r="H370" s="11"/>
      <c r="I370" s="19">
        <v>2429399</v>
      </c>
      <c r="K370" s="19">
        <f t="shared" ref="K370:K372" si="83">+G370+I370</f>
        <v>2429399</v>
      </c>
      <c r="M370" s="19">
        <v>2429300.4500000002</v>
      </c>
      <c r="O370" s="19">
        <v>0</v>
      </c>
      <c r="Q370" s="19">
        <v>0</v>
      </c>
      <c r="S370" s="19">
        <v>0</v>
      </c>
      <c r="T370" s="19">
        <f t="shared" si="82"/>
        <v>2429399</v>
      </c>
    </row>
    <row r="371" spans="1:20" ht="9.75" customHeight="1" x14ac:dyDescent="0.2">
      <c r="A371" s="10" t="s">
        <v>383</v>
      </c>
      <c r="B371" s="26"/>
      <c r="C371" s="60" t="s">
        <v>533</v>
      </c>
      <c r="D371" s="60"/>
      <c r="E371" s="61"/>
      <c r="F371" s="11"/>
      <c r="G371" s="18">
        <v>0</v>
      </c>
      <c r="H371" s="11"/>
      <c r="I371" s="19">
        <v>52389520</v>
      </c>
      <c r="K371" s="19">
        <f t="shared" si="83"/>
        <v>52389520</v>
      </c>
      <c r="M371" s="19">
        <v>52389520</v>
      </c>
      <c r="O371" s="19">
        <v>52389520</v>
      </c>
      <c r="Q371" s="19">
        <v>52389520</v>
      </c>
      <c r="S371" s="19">
        <v>52389520</v>
      </c>
      <c r="T371" s="19">
        <f t="shared" si="82"/>
        <v>0</v>
      </c>
    </row>
    <row r="372" spans="1:20" ht="18" customHeight="1" x14ac:dyDescent="0.2">
      <c r="A372" s="10" t="s">
        <v>317</v>
      </c>
      <c r="B372" s="26"/>
      <c r="C372" s="60" t="s">
        <v>318</v>
      </c>
      <c r="D372" s="60"/>
      <c r="E372" s="61"/>
      <c r="F372" s="11"/>
      <c r="G372" s="18">
        <v>2000000</v>
      </c>
      <c r="H372" s="11"/>
      <c r="I372" s="19">
        <v>-2000000</v>
      </c>
      <c r="K372" s="19">
        <f t="shared" si="83"/>
        <v>0</v>
      </c>
      <c r="M372" s="19">
        <v>0</v>
      </c>
      <c r="O372" s="19">
        <v>0</v>
      </c>
      <c r="Q372" s="19">
        <v>0</v>
      </c>
      <c r="S372" s="19">
        <v>0</v>
      </c>
      <c r="T372" s="19">
        <f t="shared" si="82"/>
        <v>0</v>
      </c>
    </row>
    <row r="373" spans="1:20" ht="3.75" customHeight="1" x14ac:dyDescent="0.2">
      <c r="A373" s="11"/>
      <c r="E373" s="12"/>
      <c r="F373" s="11"/>
      <c r="H373" s="11"/>
      <c r="I373" s="12"/>
      <c r="K373" s="12"/>
      <c r="M373" s="12"/>
      <c r="O373" s="12"/>
      <c r="Q373" s="12"/>
      <c r="S373" s="12"/>
      <c r="T373" s="19"/>
    </row>
    <row r="374" spans="1:20" ht="9.75" customHeight="1" x14ac:dyDescent="0.2">
      <c r="A374" s="10" t="s">
        <v>319</v>
      </c>
      <c r="B374" s="26"/>
      <c r="C374" s="33" t="s">
        <v>115</v>
      </c>
      <c r="D374" s="33"/>
      <c r="E374" s="34"/>
      <c r="F374" s="11"/>
      <c r="H374" s="11"/>
      <c r="I374" s="12"/>
      <c r="K374" s="12"/>
      <c r="M374" s="12"/>
      <c r="O374" s="12"/>
      <c r="Q374" s="12"/>
      <c r="S374" s="12"/>
      <c r="T374" s="19"/>
    </row>
    <row r="375" spans="1:20" ht="9.75" customHeight="1" x14ac:dyDescent="0.2">
      <c r="A375" s="10" t="s">
        <v>384</v>
      </c>
      <c r="B375" s="26"/>
      <c r="C375" s="60" t="s">
        <v>501</v>
      </c>
      <c r="D375" s="60"/>
      <c r="E375" s="61"/>
      <c r="F375" s="11"/>
      <c r="G375" s="18">
        <v>0</v>
      </c>
      <c r="H375" s="11"/>
      <c r="I375" s="19">
        <v>0</v>
      </c>
      <c r="K375" s="19">
        <f t="shared" ref="K375" si="84">+G375+I375</f>
        <v>0</v>
      </c>
      <c r="M375" s="19">
        <v>0</v>
      </c>
      <c r="O375" s="19">
        <v>0</v>
      </c>
      <c r="Q375" s="19">
        <v>0</v>
      </c>
      <c r="S375" s="19">
        <v>0</v>
      </c>
      <c r="T375" s="19">
        <f t="shared" si="82"/>
        <v>0</v>
      </c>
    </row>
    <row r="376" spans="1:20" ht="3.75" customHeight="1" x14ac:dyDescent="0.2">
      <c r="A376" s="11"/>
      <c r="E376" s="12"/>
      <c r="F376" s="11"/>
      <c r="H376" s="11"/>
      <c r="I376" s="12"/>
      <c r="K376" s="12"/>
      <c r="M376" s="12"/>
      <c r="O376" s="12"/>
      <c r="Q376" s="12"/>
      <c r="S376" s="12"/>
      <c r="T376" s="19"/>
    </row>
    <row r="377" spans="1:20" ht="9.75" customHeight="1" x14ac:dyDescent="0.2">
      <c r="A377" s="10" t="s">
        <v>320</v>
      </c>
      <c r="B377" s="26"/>
      <c r="C377" s="33" t="s">
        <v>321</v>
      </c>
      <c r="D377" s="33"/>
      <c r="E377" s="34"/>
      <c r="F377" s="11"/>
      <c r="H377" s="11"/>
      <c r="I377" s="12"/>
      <c r="K377" s="12"/>
      <c r="M377" s="12"/>
      <c r="O377" s="12"/>
      <c r="Q377" s="12"/>
      <c r="S377" s="12"/>
      <c r="T377" s="19"/>
    </row>
    <row r="378" spans="1:20" ht="9.75" customHeight="1" x14ac:dyDescent="0.2">
      <c r="A378" s="10" t="s">
        <v>322</v>
      </c>
      <c r="B378" s="26"/>
      <c r="C378" s="60" t="s">
        <v>321</v>
      </c>
      <c r="D378" s="60"/>
      <c r="E378" s="61"/>
      <c r="F378" s="11"/>
      <c r="G378" s="18">
        <v>0</v>
      </c>
      <c r="H378" s="11"/>
      <c r="I378" s="19">
        <v>1585100</v>
      </c>
      <c r="K378" s="19">
        <f t="shared" ref="K378" si="85">+G378+I378</f>
        <v>1585100</v>
      </c>
      <c r="M378" s="19">
        <v>1585100</v>
      </c>
      <c r="O378" s="19">
        <v>1585100</v>
      </c>
      <c r="Q378" s="19">
        <v>1585100</v>
      </c>
      <c r="S378" s="19">
        <v>1585100</v>
      </c>
      <c r="T378" s="19">
        <f t="shared" si="82"/>
        <v>0</v>
      </c>
    </row>
    <row r="379" spans="1:20" ht="3.75" customHeight="1" x14ac:dyDescent="0.2">
      <c r="A379" s="11"/>
      <c r="E379" s="12"/>
      <c r="F379" s="11"/>
      <c r="H379" s="11"/>
      <c r="I379" s="12"/>
      <c r="K379" s="12"/>
      <c r="M379" s="12"/>
      <c r="O379" s="12"/>
      <c r="Q379" s="12"/>
      <c r="S379" s="12"/>
      <c r="T379" s="19"/>
    </row>
    <row r="380" spans="1:20" ht="9.75" customHeight="1" x14ac:dyDescent="0.2">
      <c r="A380" s="10" t="s">
        <v>323</v>
      </c>
      <c r="B380" s="26"/>
      <c r="C380" s="33" t="s">
        <v>324</v>
      </c>
      <c r="D380" s="33"/>
      <c r="E380" s="34"/>
      <c r="F380" s="11"/>
      <c r="H380" s="11"/>
      <c r="I380" s="12"/>
      <c r="K380" s="12"/>
      <c r="M380" s="12"/>
      <c r="O380" s="12"/>
      <c r="Q380" s="12"/>
      <c r="S380" s="12"/>
      <c r="T380" s="19"/>
    </row>
    <row r="381" spans="1:20" ht="18" customHeight="1" x14ac:dyDescent="0.2">
      <c r="A381" s="10" t="s">
        <v>325</v>
      </c>
      <c r="B381" s="26"/>
      <c r="C381" s="60" t="s">
        <v>324</v>
      </c>
      <c r="D381" s="60"/>
      <c r="E381" s="61"/>
      <c r="F381" s="11"/>
      <c r="G381" s="18">
        <v>5000000</v>
      </c>
      <c r="H381" s="11"/>
      <c r="I381" s="19">
        <v>2646624.58</v>
      </c>
      <c r="K381" s="19">
        <f t="shared" ref="K381" si="86">+G381+I381</f>
        <v>7646624.5800000001</v>
      </c>
      <c r="M381" s="19">
        <v>7646624.5800000001</v>
      </c>
      <c r="O381" s="19">
        <v>7646624.5800000001</v>
      </c>
      <c r="Q381" s="19">
        <v>7646624.5800000001</v>
      </c>
      <c r="S381" s="19">
        <v>2659949.58</v>
      </c>
      <c r="T381" s="19">
        <f t="shared" si="82"/>
        <v>0</v>
      </c>
    </row>
    <row r="382" spans="1:20" ht="3.75" customHeight="1" x14ac:dyDescent="0.2">
      <c r="A382" s="11"/>
      <c r="E382" s="12"/>
      <c r="F382" s="11"/>
      <c r="H382" s="11"/>
      <c r="I382" s="12"/>
      <c r="K382" s="12"/>
      <c r="M382" s="12"/>
      <c r="O382" s="12"/>
      <c r="Q382" s="12"/>
      <c r="S382" s="12"/>
      <c r="T382" s="19"/>
    </row>
    <row r="383" spans="1:20" ht="9.75" customHeight="1" x14ac:dyDescent="0.2">
      <c r="A383" s="10" t="s">
        <v>326</v>
      </c>
      <c r="B383" s="26"/>
      <c r="C383" s="33" t="s">
        <v>82</v>
      </c>
      <c r="D383" s="33"/>
      <c r="E383" s="34"/>
      <c r="F383" s="11"/>
      <c r="H383" s="11"/>
      <c r="I383" s="12"/>
      <c r="K383" s="12"/>
      <c r="M383" s="12"/>
      <c r="O383" s="12"/>
      <c r="Q383" s="12"/>
      <c r="S383" s="12"/>
      <c r="T383" s="19"/>
    </row>
    <row r="384" spans="1:20" ht="9.75" customHeight="1" x14ac:dyDescent="0.2">
      <c r="A384" s="10" t="s">
        <v>327</v>
      </c>
      <c r="B384" s="26"/>
      <c r="C384" s="60" t="s">
        <v>496</v>
      </c>
      <c r="D384" s="60"/>
      <c r="E384" s="61"/>
      <c r="F384" s="11"/>
      <c r="G384" s="18">
        <v>0</v>
      </c>
      <c r="H384" s="11"/>
      <c r="I384" s="19">
        <v>1397362.88</v>
      </c>
      <c r="K384" s="19">
        <f t="shared" ref="K384" si="87">+G384+I384</f>
        <v>1397362.88</v>
      </c>
      <c r="M384" s="19">
        <v>1044717.77</v>
      </c>
      <c r="O384" s="19">
        <v>1044717.77</v>
      </c>
      <c r="Q384" s="19">
        <v>1044717.77</v>
      </c>
      <c r="S384" s="19">
        <v>1044717.77</v>
      </c>
      <c r="T384" s="19">
        <f t="shared" si="82"/>
        <v>352645.10999999987</v>
      </c>
    </row>
    <row r="385" spans="1:20" ht="3.75" customHeight="1" x14ac:dyDescent="0.2">
      <c r="A385" s="11"/>
      <c r="E385" s="12"/>
      <c r="F385" s="11"/>
      <c r="H385" s="11"/>
      <c r="I385" s="12"/>
      <c r="K385" s="12"/>
      <c r="M385" s="12"/>
      <c r="O385" s="12"/>
      <c r="Q385" s="12"/>
      <c r="S385" s="12"/>
      <c r="T385" s="19"/>
    </row>
    <row r="386" spans="1:20" ht="9.75" customHeight="1" x14ac:dyDescent="0.2">
      <c r="A386" s="10" t="s">
        <v>328</v>
      </c>
      <c r="B386" s="26"/>
      <c r="C386" s="33" t="s">
        <v>463</v>
      </c>
      <c r="D386" s="33"/>
      <c r="E386" s="34"/>
      <c r="F386" s="11"/>
      <c r="H386" s="11"/>
      <c r="I386" s="12"/>
      <c r="K386" s="12"/>
      <c r="M386" s="12"/>
      <c r="O386" s="12"/>
      <c r="Q386" s="12"/>
      <c r="S386" s="12"/>
      <c r="T386" s="19"/>
    </row>
    <row r="387" spans="1:20" ht="9.75" customHeight="1" x14ac:dyDescent="0.2">
      <c r="A387" s="10" t="s">
        <v>330</v>
      </c>
      <c r="B387" s="26"/>
      <c r="C387" s="60" t="s">
        <v>534</v>
      </c>
      <c r="D387" s="60"/>
      <c r="E387" s="61"/>
      <c r="F387" s="11"/>
      <c r="G387" s="18">
        <v>2175048</v>
      </c>
      <c r="H387" s="11"/>
      <c r="I387" s="19">
        <v>4645849</v>
      </c>
      <c r="K387" s="19">
        <f t="shared" ref="K387:K390" si="88">+G387+I387</f>
        <v>6820897</v>
      </c>
      <c r="M387" s="19">
        <v>6820897</v>
      </c>
      <c r="O387" s="19">
        <v>6820897</v>
      </c>
      <c r="Q387" s="19">
        <v>6820897</v>
      </c>
      <c r="S387" s="19">
        <v>6820897</v>
      </c>
      <c r="T387" s="19">
        <f t="shared" si="82"/>
        <v>0</v>
      </c>
    </row>
    <row r="388" spans="1:20" ht="9.75" customHeight="1" x14ac:dyDescent="0.2">
      <c r="A388" s="10" t="s">
        <v>331</v>
      </c>
      <c r="B388" s="26"/>
      <c r="C388" s="60" t="s">
        <v>535</v>
      </c>
      <c r="D388" s="60"/>
      <c r="E388" s="61"/>
      <c r="F388" s="11"/>
      <c r="G388" s="18">
        <v>225898</v>
      </c>
      <c r="H388" s="11"/>
      <c r="I388" s="19">
        <v>-128099.74</v>
      </c>
      <c r="K388" s="19">
        <f t="shared" si="88"/>
        <v>97798.26</v>
      </c>
      <c r="M388" s="19">
        <v>97798.26</v>
      </c>
      <c r="O388" s="19">
        <v>97798.26</v>
      </c>
      <c r="Q388" s="19">
        <v>97798.26</v>
      </c>
      <c r="S388" s="19">
        <v>97798.26</v>
      </c>
      <c r="T388" s="19">
        <f t="shared" si="82"/>
        <v>0</v>
      </c>
    </row>
    <row r="389" spans="1:20" ht="9.75" customHeight="1" x14ac:dyDescent="0.2">
      <c r="A389" s="10" t="s">
        <v>332</v>
      </c>
      <c r="B389" s="26"/>
      <c r="C389" s="60" t="s">
        <v>536</v>
      </c>
      <c r="D389" s="60"/>
      <c r="E389" s="61"/>
      <c r="F389" s="11"/>
      <c r="G389" s="18">
        <v>1848679</v>
      </c>
      <c r="H389" s="11"/>
      <c r="I389" s="19">
        <v>-983761.66</v>
      </c>
      <c r="K389" s="19">
        <f t="shared" si="88"/>
        <v>864917.34</v>
      </c>
      <c r="M389" s="19">
        <v>864917.34</v>
      </c>
      <c r="O389" s="19">
        <v>864917.34</v>
      </c>
      <c r="Q389" s="19">
        <v>864917.34</v>
      </c>
      <c r="S389" s="19">
        <v>864917.34</v>
      </c>
      <c r="T389" s="19">
        <f t="shared" si="82"/>
        <v>0</v>
      </c>
    </row>
    <row r="390" spans="1:20" ht="18" customHeight="1" x14ac:dyDescent="0.2">
      <c r="A390" s="10" t="s">
        <v>385</v>
      </c>
      <c r="B390" s="26"/>
      <c r="C390" s="60" t="s">
        <v>537</v>
      </c>
      <c r="D390" s="60"/>
      <c r="E390" s="61"/>
      <c r="F390" s="11"/>
      <c r="G390" s="18">
        <v>142374400</v>
      </c>
      <c r="H390" s="11"/>
      <c r="I390" s="19">
        <v>-106552600</v>
      </c>
      <c r="K390" s="19">
        <f t="shared" si="88"/>
        <v>35821800</v>
      </c>
      <c r="M390" s="19">
        <v>35821800</v>
      </c>
      <c r="O390" s="19">
        <v>35821800</v>
      </c>
      <c r="Q390" s="19">
        <v>35821800</v>
      </c>
      <c r="S390" s="19">
        <v>35821800</v>
      </c>
      <c r="T390" s="19">
        <f t="shared" si="82"/>
        <v>0</v>
      </c>
    </row>
    <row r="391" spans="1:20" ht="13.5" customHeight="1" x14ac:dyDescent="0.2">
      <c r="A391" s="11"/>
      <c r="D391" s="38" t="s">
        <v>333</v>
      </c>
      <c r="E391" s="39"/>
      <c r="F391" s="11"/>
      <c r="G391" s="20">
        <f>SUM(G116:G390)</f>
        <v>12096378567</v>
      </c>
      <c r="H391" s="11"/>
      <c r="I391" s="20">
        <f>SUM(I116:I390)</f>
        <v>3037320484.77</v>
      </c>
      <c r="K391" s="20">
        <f>SUM(K116:K390)</f>
        <v>15133699051.770002</v>
      </c>
      <c r="M391" s="20">
        <f>SUM(M116:M390)</f>
        <v>15114003279.550005</v>
      </c>
      <c r="O391" s="20">
        <f>SUM(O116:O390)</f>
        <v>14387445968.420006</v>
      </c>
      <c r="Q391" s="20">
        <f>SUM(Q116:Q390)</f>
        <v>14387445968.420006</v>
      </c>
      <c r="S391" s="20">
        <f>SUM(S116:S390)</f>
        <v>14067562039.560001</v>
      </c>
      <c r="T391" s="20">
        <f>SUM(T116:T390)</f>
        <v>746253083.34999979</v>
      </c>
    </row>
    <row r="392" spans="1:20" ht="9.75" customHeight="1" x14ac:dyDescent="0.2">
      <c r="A392" s="10" t="s">
        <v>13</v>
      </c>
      <c r="B392" s="26"/>
      <c r="C392" s="60" t="s">
        <v>14</v>
      </c>
      <c r="D392" s="60"/>
      <c r="E392" s="61"/>
      <c r="F392" s="11"/>
      <c r="G392" s="18">
        <v>0</v>
      </c>
      <c r="H392" s="11"/>
      <c r="I392" s="19">
        <v>825178.77</v>
      </c>
      <c r="K392" s="19">
        <f t="shared" ref="K392:K408" si="89">+G392+I392</f>
        <v>825178.77</v>
      </c>
      <c r="M392" s="19">
        <v>825178.77</v>
      </c>
      <c r="O392" s="19">
        <v>825178.77</v>
      </c>
      <c r="Q392" s="19">
        <v>825178.77</v>
      </c>
      <c r="S392" s="19">
        <v>825178.77</v>
      </c>
      <c r="T392" s="19">
        <v>0</v>
      </c>
    </row>
    <row r="393" spans="1:20" ht="18" customHeight="1" x14ac:dyDescent="0.2">
      <c r="A393" s="10" t="s">
        <v>17</v>
      </c>
      <c r="B393" s="26"/>
      <c r="C393" s="60" t="s">
        <v>18</v>
      </c>
      <c r="D393" s="60"/>
      <c r="E393" s="61"/>
      <c r="F393" s="11"/>
      <c r="G393" s="18">
        <v>0</v>
      </c>
      <c r="H393" s="11"/>
      <c r="I393" s="19">
        <v>5007405</v>
      </c>
      <c r="K393" s="19">
        <f t="shared" si="89"/>
        <v>5007405</v>
      </c>
      <c r="M393" s="19">
        <v>5007405</v>
      </c>
      <c r="O393" s="19">
        <v>5007405</v>
      </c>
      <c r="Q393" s="19">
        <v>5007405</v>
      </c>
      <c r="S393" s="19">
        <v>5007405</v>
      </c>
      <c r="T393" s="19">
        <v>0</v>
      </c>
    </row>
    <row r="394" spans="1:20" ht="18" customHeight="1" x14ac:dyDescent="0.2">
      <c r="A394" s="10" t="s">
        <v>61</v>
      </c>
      <c r="B394" s="26"/>
      <c r="C394" s="60" t="s">
        <v>416</v>
      </c>
      <c r="D394" s="60"/>
      <c r="E394" s="61"/>
      <c r="F394" s="11"/>
      <c r="G394" s="18">
        <v>6588917</v>
      </c>
      <c r="H394" s="11"/>
      <c r="I394" s="19">
        <v>-6588917</v>
      </c>
      <c r="K394" s="19">
        <f t="shared" si="89"/>
        <v>0</v>
      </c>
      <c r="M394" s="19">
        <v>0</v>
      </c>
      <c r="O394" s="19">
        <v>0</v>
      </c>
      <c r="Q394" s="19">
        <v>0</v>
      </c>
      <c r="S394" s="19">
        <v>0</v>
      </c>
      <c r="T394" s="19">
        <v>0</v>
      </c>
    </row>
    <row r="395" spans="1:20" ht="18" customHeight="1" x14ac:dyDescent="0.2">
      <c r="A395" s="27" t="s">
        <v>64</v>
      </c>
      <c r="B395" s="28"/>
      <c r="C395" s="64" t="s">
        <v>419</v>
      </c>
      <c r="D395" s="64"/>
      <c r="E395" s="65"/>
      <c r="F395" s="13"/>
      <c r="G395" s="29">
        <v>1237480</v>
      </c>
      <c r="H395" s="13"/>
      <c r="I395" s="30">
        <v>-795013.7</v>
      </c>
      <c r="J395" s="14"/>
      <c r="K395" s="30">
        <f t="shared" si="89"/>
        <v>442466.30000000005</v>
      </c>
      <c r="L395" s="14"/>
      <c r="M395" s="30">
        <v>442466.3</v>
      </c>
      <c r="N395" s="14"/>
      <c r="O395" s="30">
        <v>442466.3</v>
      </c>
      <c r="P395" s="14"/>
      <c r="Q395" s="30">
        <v>442466.3</v>
      </c>
      <c r="R395" s="14"/>
      <c r="S395" s="30">
        <v>442466.3</v>
      </c>
      <c r="T395" s="30">
        <v>0</v>
      </c>
    </row>
    <row r="396" spans="1:20" ht="9.75" customHeight="1" x14ac:dyDescent="0.2">
      <c r="A396" s="10" t="s">
        <v>65</v>
      </c>
      <c r="B396" s="26"/>
      <c r="C396" s="60" t="s">
        <v>420</v>
      </c>
      <c r="D396" s="60"/>
      <c r="E396" s="61"/>
      <c r="F396" s="11"/>
      <c r="G396" s="18">
        <v>7964593</v>
      </c>
      <c r="H396" s="11"/>
      <c r="I396" s="19">
        <v>-793259.13</v>
      </c>
      <c r="K396" s="19">
        <f t="shared" si="89"/>
        <v>7171333.8700000001</v>
      </c>
      <c r="M396" s="19">
        <v>7171333.8700000001</v>
      </c>
      <c r="O396" s="19">
        <v>7171333.8700000001</v>
      </c>
      <c r="Q396" s="19">
        <v>7171333.8700000001</v>
      </c>
      <c r="S396" s="19">
        <v>7171333.8700000001</v>
      </c>
      <c r="T396" s="19">
        <v>0</v>
      </c>
    </row>
    <row r="397" spans="1:20" ht="9.75" customHeight="1" x14ac:dyDescent="0.2">
      <c r="A397" s="10" t="s">
        <v>67</v>
      </c>
      <c r="B397" s="26"/>
      <c r="C397" s="60" t="s">
        <v>422</v>
      </c>
      <c r="D397" s="60"/>
      <c r="E397" s="61"/>
      <c r="F397" s="11"/>
      <c r="G397" s="18">
        <v>2550000</v>
      </c>
      <c r="H397" s="11"/>
      <c r="I397" s="19">
        <v>-450712.41</v>
      </c>
      <c r="K397" s="19">
        <f t="shared" si="89"/>
        <v>2099287.59</v>
      </c>
      <c r="M397" s="19">
        <v>2099287.59</v>
      </c>
      <c r="O397" s="19">
        <v>2099287.59</v>
      </c>
      <c r="Q397" s="19">
        <v>2099287.59</v>
      </c>
      <c r="S397" s="19">
        <v>1972248.09</v>
      </c>
      <c r="T397" s="19">
        <v>0</v>
      </c>
    </row>
    <row r="398" spans="1:20" ht="18" customHeight="1" x14ac:dyDescent="0.2">
      <c r="A398" s="10" t="s">
        <v>68</v>
      </c>
      <c r="B398" s="26"/>
      <c r="C398" s="60" t="s">
        <v>423</v>
      </c>
      <c r="D398" s="60"/>
      <c r="E398" s="61"/>
      <c r="F398" s="11"/>
      <c r="G398" s="18">
        <v>8800000</v>
      </c>
      <c r="H398" s="11"/>
      <c r="I398" s="19">
        <v>5200864.5</v>
      </c>
      <c r="K398" s="19">
        <f t="shared" si="89"/>
        <v>14000864.5</v>
      </c>
      <c r="M398" s="19">
        <v>14000864.5</v>
      </c>
      <c r="O398" s="19">
        <v>14000864.5</v>
      </c>
      <c r="Q398" s="19">
        <v>14000864.5</v>
      </c>
      <c r="S398" s="19">
        <v>14000864.5</v>
      </c>
      <c r="T398" s="19">
        <v>0</v>
      </c>
    </row>
    <row r="399" spans="1:20" ht="9.75" customHeight="1" x14ac:dyDescent="0.2">
      <c r="A399" s="10" t="s">
        <v>70</v>
      </c>
      <c r="B399" s="26"/>
      <c r="C399" s="60" t="s">
        <v>425</v>
      </c>
      <c r="D399" s="60"/>
      <c r="E399" s="61"/>
      <c r="F399" s="11"/>
      <c r="G399" s="18">
        <v>600000</v>
      </c>
      <c r="H399" s="11"/>
      <c r="I399" s="19">
        <v>713019</v>
      </c>
      <c r="K399" s="19">
        <f t="shared" si="89"/>
        <v>1313019</v>
      </c>
      <c r="M399" s="19">
        <v>1313019</v>
      </c>
      <c r="O399" s="19">
        <v>1313019</v>
      </c>
      <c r="Q399" s="19">
        <v>1313019</v>
      </c>
      <c r="S399" s="19">
        <v>1313019</v>
      </c>
      <c r="T399" s="19">
        <v>0</v>
      </c>
    </row>
    <row r="400" spans="1:20" ht="18" customHeight="1" x14ac:dyDescent="0.2">
      <c r="A400" s="10" t="s">
        <v>71</v>
      </c>
      <c r="B400" s="26"/>
      <c r="C400" s="60" t="s">
        <v>426</v>
      </c>
      <c r="D400" s="60"/>
      <c r="E400" s="61"/>
      <c r="F400" s="11"/>
      <c r="G400" s="18">
        <v>5181500</v>
      </c>
      <c r="H400" s="11"/>
      <c r="I400" s="19">
        <v>-911484.65</v>
      </c>
      <c r="K400" s="19">
        <f t="shared" si="89"/>
        <v>4270015.3499999996</v>
      </c>
      <c r="M400" s="19">
        <v>4270015.3499999996</v>
      </c>
      <c r="O400" s="19">
        <v>4270015.3499999996</v>
      </c>
      <c r="Q400" s="19">
        <v>4270015.3499999996</v>
      </c>
      <c r="S400" s="19">
        <v>4094841.13</v>
      </c>
      <c r="T400" s="19">
        <v>0</v>
      </c>
    </row>
    <row r="401" spans="1:20" ht="9.75" customHeight="1" x14ac:dyDescent="0.2">
      <c r="A401" s="10" t="s">
        <v>73</v>
      </c>
      <c r="B401" s="26"/>
      <c r="C401" s="60" t="s">
        <v>428</v>
      </c>
      <c r="D401" s="60"/>
      <c r="E401" s="61"/>
      <c r="F401" s="11"/>
      <c r="G401" s="18">
        <v>660000</v>
      </c>
      <c r="H401" s="11"/>
      <c r="I401" s="19">
        <v>911394</v>
      </c>
      <c r="K401" s="19">
        <f t="shared" si="89"/>
        <v>1571394</v>
      </c>
      <c r="M401" s="19">
        <v>1571394</v>
      </c>
      <c r="O401" s="19">
        <v>1571394</v>
      </c>
      <c r="Q401" s="19">
        <v>1571394</v>
      </c>
      <c r="S401" s="19">
        <v>1428174.6</v>
      </c>
      <c r="T401" s="19">
        <v>0</v>
      </c>
    </row>
    <row r="402" spans="1:20" ht="18" customHeight="1" x14ac:dyDescent="0.2">
      <c r="A402" s="10" t="s">
        <v>81</v>
      </c>
      <c r="B402" s="26"/>
      <c r="C402" s="60" t="s">
        <v>435</v>
      </c>
      <c r="D402" s="60"/>
      <c r="E402" s="61"/>
      <c r="F402" s="11"/>
      <c r="G402" s="18">
        <v>27588100</v>
      </c>
      <c r="H402" s="11"/>
      <c r="I402" s="19">
        <v>7783280.3799999999</v>
      </c>
      <c r="K402" s="19">
        <f t="shared" si="89"/>
        <v>35371380.380000003</v>
      </c>
      <c r="M402" s="19">
        <v>35371380.380000003</v>
      </c>
      <c r="O402" s="19">
        <v>35371380.380000003</v>
      </c>
      <c r="Q402" s="19">
        <v>35371380.380000003</v>
      </c>
      <c r="S402" s="19">
        <v>34689968.939999998</v>
      </c>
      <c r="T402" s="19">
        <v>0</v>
      </c>
    </row>
    <row r="403" spans="1:20" ht="18" customHeight="1" x14ac:dyDescent="0.2">
      <c r="A403" s="10" t="s">
        <v>83</v>
      </c>
      <c r="B403" s="26"/>
      <c r="C403" s="60" t="s">
        <v>436</v>
      </c>
      <c r="D403" s="60"/>
      <c r="E403" s="61"/>
      <c r="F403" s="11"/>
      <c r="G403" s="18">
        <v>32000798</v>
      </c>
      <c r="H403" s="11"/>
      <c r="I403" s="19">
        <v>2227547.25</v>
      </c>
      <c r="K403" s="19">
        <f t="shared" si="89"/>
        <v>34228345.25</v>
      </c>
      <c r="M403" s="19">
        <v>34228345.25</v>
      </c>
      <c r="O403" s="19">
        <v>34228345.25</v>
      </c>
      <c r="Q403" s="19">
        <v>34228345.25</v>
      </c>
      <c r="S403" s="19">
        <v>34203584.060000002</v>
      </c>
      <c r="T403" s="19">
        <v>0</v>
      </c>
    </row>
    <row r="404" spans="1:20" ht="18" customHeight="1" x14ac:dyDescent="0.2">
      <c r="A404" s="10" t="s">
        <v>86</v>
      </c>
      <c r="B404" s="26"/>
      <c r="C404" s="60" t="s">
        <v>437</v>
      </c>
      <c r="D404" s="60"/>
      <c r="E404" s="61"/>
      <c r="F404" s="11"/>
      <c r="G404" s="18">
        <v>400000</v>
      </c>
      <c r="H404" s="11"/>
      <c r="I404" s="19">
        <v>191749.06</v>
      </c>
      <c r="K404" s="19">
        <f t="shared" si="89"/>
        <v>591749.06000000006</v>
      </c>
      <c r="M404" s="19">
        <v>591749.06000000006</v>
      </c>
      <c r="O404" s="19">
        <v>591749.06000000006</v>
      </c>
      <c r="Q404" s="19">
        <v>591749.06000000006</v>
      </c>
      <c r="S404" s="19">
        <v>569845.02</v>
      </c>
      <c r="T404" s="19">
        <v>0</v>
      </c>
    </row>
    <row r="405" spans="1:20" ht="18" customHeight="1" x14ac:dyDescent="0.2">
      <c r="A405" s="10" t="s">
        <v>87</v>
      </c>
      <c r="B405" s="26"/>
      <c r="C405" s="60" t="s">
        <v>438</v>
      </c>
      <c r="D405" s="60"/>
      <c r="E405" s="61"/>
      <c r="F405" s="11"/>
      <c r="G405" s="18">
        <v>800000</v>
      </c>
      <c r="H405" s="11"/>
      <c r="I405" s="19">
        <v>-203696.49</v>
      </c>
      <c r="K405" s="19">
        <f t="shared" si="89"/>
        <v>596303.51</v>
      </c>
      <c r="M405" s="19">
        <v>596303.51</v>
      </c>
      <c r="O405" s="19">
        <v>596303.51</v>
      </c>
      <c r="Q405" s="19">
        <v>596303.51</v>
      </c>
      <c r="S405" s="19">
        <v>596303.51</v>
      </c>
      <c r="T405" s="19">
        <v>0</v>
      </c>
    </row>
    <row r="406" spans="1:20" ht="18" customHeight="1" x14ac:dyDescent="0.2">
      <c r="A406" s="10" t="s">
        <v>91</v>
      </c>
      <c r="B406" s="26"/>
      <c r="C406" s="60" t="s">
        <v>440</v>
      </c>
      <c r="D406" s="60"/>
      <c r="E406" s="61"/>
      <c r="F406" s="11"/>
      <c r="G406" s="18">
        <v>7830607</v>
      </c>
      <c r="H406" s="11"/>
      <c r="I406" s="19">
        <v>8340911.4199999999</v>
      </c>
      <c r="K406" s="19">
        <f t="shared" si="89"/>
        <v>16171518.42</v>
      </c>
      <c r="M406" s="19">
        <v>16171518.42</v>
      </c>
      <c r="O406" s="19">
        <v>16171518.42</v>
      </c>
      <c r="Q406" s="19">
        <v>16171518.42</v>
      </c>
      <c r="S406" s="19">
        <v>14760825.76</v>
      </c>
      <c r="T406" s="19">
        <v>0</v>
      </c>
    </row>
    <row r="407" spans="1:20" ht="9.75" customHeight="1" x14ac:dyDescent="0.2">
      <c r="A407" s="10" t="s">
        <v>94</v>
      </c>
      <c r="B407" s="26"/>
      <c r="C407" s="60" t="s">
        <v>442</v>
      </c>
      <c r="D407" s="60"/>
      <c r="E407" s="61"/>
      <c r="F407" s="11"/>
      <c r="G407" s="18">
        <v>0</v>
      </c>
      <c r="H407" s="11"/>
      <c r="I407" s="19">
        <v>1217920.76</v>
      </c>
      <c r="K407" s="19">
        <f t="shared" si="89"/>
        <v>1217920.76</v>
      </c>
      <c r="M407" s="19">
        <v>1217920.76</v>
      </c>
      <c r="O407" s="19">
        <v>1217920.76</v>
      </c>
      <c r="Q407" s="19">
        <v>1217920.76</v>
      </c>
      <c r="S407" s="19">
        <v>1217920.76</v>
      </c>
      <c r="T407" s="19">
        <v>0</v>
      </c>
    </row>
    <row r="408" spans="1:20" ht="9.75" customHeight="1" x14ac:dyDescent="0.2">
      <c r="A408" s="10" t="s">
        <v>101</v>
      </c>
      <c r="B408" s="26"/>
      <c r="C408" s="60" t="s">
        <v>447</v>
      </c>
      <c r="D408" s="60"/>
      <c r="E408" s="61"/>
      <c r="F408" s="11"/>
      <c r="G408" s="18">
        <v>5457705</v>
      </c>
      <c r="H408" s="11"/>
      <c r="I408" s="19">
        <v>2242790.42</v>
      </c>
      <c r="K408" s="19">
        <f t="shared" si="89"/>
        <v>7700495.4199999999</v>
      </c>
      <c r="M408" s="19">
        <v>7700495.4199999999</v>
      </c>
      <c r="O408" s="19">
        <v>7700495.4199999999</v>
      </c>
      <c r="Q408" s="19">
        <v>7700495.4199999999</v>
      </c>
      <c r="S408" s="19">
        <v>6049417.9199999999</v>
      </c>
      <c r="T408" s="19">
        <v>0</v>
      </c>
    </row>
    <row r="409" spans="1:20" ht="9" customHeight="1" x14ac:dyDescent="0.2">
      <c r="A409" s="11"/>
      <c r="C409" s="31"/>
      <c r="D409" s="31"/>
      <c r="E409" s="32"/>
      <c r="F409" s="11"/>
      <c r="H409" s="11"/>
      <c r="I409" s="12"/>
      <c r="K409" s="12"/>
      <c r="M409" s="12"/>
      <c r="O409" s="12"/>
      <c r="Q409" s="12"/>
      <c r="S409" s="12"/>
      <c r="T409" s="12"/>
    </row>
    <row r="410" spans="1:20" ht="13.5" customHeight="1" x14ac:dyDescent="0.2">
      <c r="A410" s="11"/>
      <c r="D410" s="38" t="s">
        <v>334</v>
      </c>
      <c r="E410" s="39"/>
      <c r="F410" s="11"/>
      <c r="G410" s="20">
        <f>SUM(G392:G408)</f>
        <v>107659700</v>
      </c>
      <c r="H410" s="11"/>
      <c r="I410" s="20">
        <f>SUM(I392:I408)</f>
        <v>24918977.18</v>
      </c>
      <c r="K410" s="20">
        <f>SUM(K392:K408)</f>
        <v>132578677.18000002</v>
      </c>
      <c r="M410" s="20">
        <f>SUM(M392:M408)</f>
        <v>132578677.18000002</v>
      </c>
      <c r="O410" s="20">
        <f>SUM(O392:O408)</f>
        <v>132578677.18000002</v>
      </c>
      <c r="Q410" s="20">
        <f>SUM(Q392:Q408)</f>
        <v>132578677.18000002</v>
      </c>
      <c r="S410" s="20">
        <f>SUM(S392:S408)</f>
        <v>128343397.23000002</v>
      </c>
      <c r="T410" s="20">
        <f>SUM(T392:T408)</f>
        <v>0</v>
      </c>
    </row>
    <row r="411" spans="1:20" ht="3.75" customHeight="1" x14ac:dyDescent="0.2">
      <c r="A411" s="11"/>
      <c r="E411" s="12"/>
      <c r="F411" s="11"/>
      <c r="H411" s="11"/>
      <c r="I411" s="12"/>
      <c r="K411" s="12"/>
      <c r="M411" s="12"/>
      <c r="O411" s="12"/>
      <c r="Q411" s="12"/>
      <c r="S411" s="12"/>
      <c r="T411" s="12"/>
    </row>
    <row r="412" spans="1:20" ht="9" customHeight="1" x14ac:dyDescent="0.2">
      <c r="A412" s="11"/>
      <c r="D412" s="40" t="s">
        <v>335</v>
      </c>
      <c r="E412" s="41"/>
      <c r="F412" s="11"/>
      <c r="G412" s="20">
        <f>+G410+G391+G112</f>
        <v>25081797688</v>
      </c>
      <c r="H412" s="11"/>
      <c r="I412" s="20">
        <f>+I410+I391+I112</f>
        <v>5851786882.6999989</v>
      </c>
      <c r="K412" s="20">
        <f>+K410+K391+K112</f>
        <v>30933584570.699997</v>
      </c>
      <c r="M412" s="20">
        <f>+M410+M391+M112</f>
        <v>30913888798.48</v>
      </c>
      <c r="O412" s="20">
        <f>+O410+O391+O112</f>
        <v>30192406225.490002</v>
      </c>
      <c r="Q412" s="20">
        <f>+Q410+Q391+Q112</f>
        <v>30177293837.740005</v>
      </c>
      <c r="S412" s="20">
        <f>+S410+S391+S112</f>
        <v>29597079941.750008</v>
      </c>
      <c r="T412" s="20">
        <f>+T410+T391+T112</f>
        <v>741178345.20999992</v>
      </c>
    </row>
    <row r="413" spans="1:20" ht="6" customHeight="1" x14ac:dyDescent="0.2">
      <c r="A413" s="13"/>
      <c r="B413" s="14"/>
      <c r="C413" s="14"/>
      <c r="D413" s="14"/>
      <c r="E413" s="15"/>
      <c r="F413" s="13"/>
      <c r="G413" s="14"/>
      <c r="H413" s="13"/>
      <c r="I413" s="15"/>
      <c r="J413" s="14"/>
      <c r="K413" s="15"/>
      <c r="L413" s="14"/>
      <c r="M413" s="15"/>
      <c r="N413" s="14"/>
      <c r="O413" s="15"/>
      <c r="P413" s="14"/>
      <c r="Q413" s="15"/>
      <c r="R413" s="14"/>
      <c r="S413" s="15"/>
      <c r="T413" s="15"/>
    </row>
    <row r="414" spans="1:20" ht="13.5" customHeight="1" x14ac:dyDescent="0.2"/>
    <row r="415" spans="1:20" ht="16.5" customHeight="1" x14ac:dyDescent="0.2">
      <c r="G415" s="63">
        <v>130</v>
      </c>
      <c r="H415" s="63"/>
      <c r="I415" s="63"/>
    </row>
  </sheetData>
  <mergeCells count="289">
    <mergeCell ref="C136:E136"/>
    <mergeCell ref="C194:E194"/>
    <mergeCell ref="C404:E404"/>
    <mergeCell ref="C405:E405"/>
    <mergeCell ref="C406:E406"/>
    <mergeCell ref="C407:E407"/>
    <mergeCell ref="C408:E408"/>
    <mergeCell ref="C399:E399"/>
    <mergeCell ref="C400:E400"/>
    <mergeCell ref="C401:E401"/>
    <mergeCell ref="C402:E402"/>
    <mergeCell ref="C403:E403"/>
    <mergeCell ref="C394:E394"/>
    <mergeCell ref="C395:E395"/>
    <mergeCell ref="C396:E396"/>
    <mergeCell ref="C397:E397"/>
    <mergeCell ref="C398:E398"/>
    <mergeCell ref="C388:E388"/>
    <mergeCell ref="C389:E389"/>
    <mergeCell ref="C390:E390"/>
    <mergeCell ref="C392:E392"/>
    <mergeCell ref="C393:E393"/>
    <mergeCell ref="C375:E375"/>
    <mergeCell ref="C378:E378"/>
    <mergeCell ref="C381:E381"/>
    <mergeCell ref="C384:E384"/>
    <mergeCell ref="C387:E387"/>
    <mergeCell ref="C370:E370"/>
    <mergeCell ref="C371:E371"/>
    <mergeCell ref="C372:E372"/>
    <mergeCell ref="C360:E360"/>
    <mergeCell ref="C363:E363"/>
    <mergeCell ref="C364:E364"/>
    <mergeCell ref="C367:E367"/>
    <mergeCell ref="C353:E353"/>
    <mergeCell ref="C354:E354"/>
    <mergeCell ref="C357:E357"/>
    <mergeCell ref="C358:E358"/>
    <mergeCell ref="C359:E359"/>
    <mergeCell ref="C346:E346"/>
    <mergeCell ref="C347:E347"/>
    <mergeCell ref="C348:E348"/>
    <mergeCell ref="C351:E351"/>
    <mergeCell ref="C352:E352"/>
    <mergeCell ref="C337:E337"/>
    <mergeCell ref="C338:E338"/>
    <mergeCell ref="C339:E339"/>
    <mergeCell ref="C342:E342"/>
    <mergeCell ref="C343:E343"/>
    <mergeCell ref="C330:E330"/>
    <mergeCell ref="C331:E331"/>
    <mergeCell ref="C332:E332"/>
    <mergeCell ref="C335:E335"/>
    <mergeCell ref="C336:E336"/>
    <mergeCell ref="C325:E325"/>
    <mergeCell ref="C326:E326"/>
    <mergeCell ref="C327:E327"/>
    <mergeCell ref="C328:E328"/>
    <mergeCell ref="C329:E329"/>
    <mergeCell ref="C312:E312"/>
    <mergeCell ref="C313:E313"/>
    <mergeCell ref="C316:E316"/>
    <mergeCell ref="C319:E319"/>
    <mergeCell ref="C322:E322"/>
    <mergeCell ref="C305:E305"/>
    <mergeCell ref="C308:E308"/>
    <mergeCell ref="C309:E309"/>
    <mergeCell ref="C310:E310"/>
    <mergeCell ref="C311:E311"/>
    <mergeCell ref="C296:E296"/>
    <mergeCell ref="C297:E297"/>
    <mergeCell ref="C298:E298"/>
    <mergeCell ref="C301:E301"/>
    <mergeCell ref="C304:E304"/>
    <mergeCell ref="C289:E289"/>
    <mergeCell ref="C292:E292"/>
    <mergeCell ref="C293:E293"/>
    <mergeCell ref="C294:E294"/>
    <mergeCell ref="C295:E295"/>
    <mergeCell ref="C276:E276"/>
    <mergeCell ref="C277:E277"/>
    <mergeCell ref="C280:E280"/>
    <mergeCell ref="C283:E283"/>
    <mergeCell ref="C286:E286"/>
    <mergeCell ref="C269:E269"/>
    <mergeCell ref="C272:E272"/>
    <mergeCell ref="C273:E273"/>
    <mergeCell ref="C274:E274"/>
    <mergeCell ref="C275:E275"/>
    <mergeCell ref="C264:E264"/>
    <mergeCell ref="C265:E265"/>
    <mergeCell ref="C266:E266"/>
    <mergeCell ref="C267:E267"/>
    <mergeCell ref="C268:E268"/>
    <mergeCell ref="C253:E253"/>
    <mergeCell ref="C254:E254"/>
    <mergeCell ref="C257:E257"/>
    <mergeCell ref="C260:E260"/>
    <mergeCell ref="C261:E261"/>
    <mergeCell ref="C246:E246"/>
    <mergeCell ref="C249:E249"/>
    <mergeCell ref="C250:E250"/>
    <mergeCell ref="C251:E251"/>
    <mergeCell ref="C252:E252"/>
    <mergeCell ref="C235:E235"/>
    <mergeCell ref="C236:E236"/>
    <mergeCell ref="C239:E239"/>
    <mergeCell ref="C240:E240"/>
    <mergeCell ref="C243:E243"/>
    <mergeCell ref="C224:E224"/>
    <mergeCell ref="C225:E225"/>
    <mergeCell ref="C228:E228"/>
    <mergeCell ref="C231:E231"/>
    <mergeCell ref="C234:E234"/>
    <mergeCell ref="C213:E213"/>
    <mergeCell ref="C216:E216"/>
    <mergeCell ref="C219:E219"/>
    <mergeCell ref="C222:E222"/>
    <mergeCell ref="C223:E223"/>
    <mergeCell ref="C204:E204"/>
    <mergeCell ref="C205:E205"/>
    <mergeCell ref="C206:E206"/>
    <mergeCell ref="C207:E207"/>
    <mergeCell ref="C210:E210"/>
    <mergeCell ref="C195:E195"/>
    <mergeCell ref="C196:E196"/>
    <mergeCell ref="C197:E197"/>
    <mergeCell ref="C198:E198"/>
    <mergeCell ref="C199:E199"/>
    <mergeCell ref="C200:E200"/>
    <mergeCell ref="C201:E201"/>
    <mergeCell ref="C187:E187"/>
    <mergeCell ref="C188:E188"/>
    <mergeCell ref="C189:E189"/>
    <mergeCell ref="C190:E190"/>
    <mergeCell ref="C191:E191"/>
    <mergeCell ref="C178:E178"/>
    <mergeCell ref="C181:E181"/>
    <mergeCell ref="C182:E182"/>
    <mergeCell ref="C183:E183"/>
    <mergeCell ref="C186:E186"/>
    <mergeCell ref="C169:E169"/>
    <mergeCell ref="C170:E170"/>
    <mergeCell ref="C173:E173"/>
    <mergeCell ref="C174:E174"/>
    <mergeCell ref="C175:E175"/>
    <mergeCell ref="C158:E158"/>
    <mergeCell ref="C161:E161"/>
    <mergeCell ref="C164:E164"/>
    <mergeCell ref="C167:E167"/>
    <mergeCell ref="C168:E168"/>
    <mergeCell ref="C153:E153"/>
    <mergeCell ref="C154:E154"/>
    <mergeCell ref="C155:E155"/>
    <mergeCell ref="C156:E156"/>
    <mergeCell ref="C157:E157"/>
    <mergeCell ref="C146:E146"/>
    <mergeCell ref="C147:E147"/>
    <mergeCell ref="C148:E148"/>
    <mergeCell ref="C149:E149"/>
    <mergeCell ref="C150:E150"/>
    <mergeCell ref="C110:E110"/>
    <mergeCell ref="C111:E111"/>
    <mergeCell ref="C116:E116"/>
    <mergeCell ref="C119:E119"/>
    <mergeCell ref="C122:E122"/>
    <mergeCell ref="C105:E105"/>
    <mergeCell ref="C106:E106"/>
    <mergeCell ref="C107:E107"/>
    <mergeCell ref="C108:E108"/>
    <mergeCell ref="C109:E10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45:E45"/>
    <mergeCell ref="C46:E46"/>
    <mergeCell ref="C47:E47"/>
    <mergeCell ref="C48:E48"/>
    <mergeCell ref="C49:E49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T11:T12"/>
    <mergeCell ref="C14:E14"/>
    <mergeCell ref="A3:T6"/>
    <mergeCell ref="A10:D11"/>
    <mergeCell ref="I10:I13"/>
    <mergeCell ref="G11:G12"/>
    <mergeCell ref="K11:K12"/>
    <mergeCell ref="M11:M12"/>
    <mergeCell ref="O11:O12"/>
    <mergeCell ref="Q11:Q12"/>
    <mergeCell ref="S11:S12"/>
    <mergeCell ref="F8:T8"/>
    <mergeCell ref="D391:E391"/>
    <mergeCell ref="D410:E410"/>
    <mergeCell ref="D412:E412"/>
    <mergeCell ref="G415:I415"/>
    <mergeCell ref="D112:E112"/>
    <mergeCell ref="C113:E113"/>
    <mergeCell ref="C123:E123"/>
    <mergeCell ref="C124:E124"/>
    <mergeCell ref="C125:E125"/>
    <mergeCell ref="C126:E126"/>
    <mergeCell ref="C127:E127"/>
    <mergeCell ref="C130:E130"/>
    <mergeCell ref="C133:E133"/>
    <mergeCell ref="C137:E137"/>
    <mergeCell ref="C140:E140"/>
    <mergeCell ref="C143:E143"/>
  </mergeCells>
  <pageMargins left="0.70866141732283472" right="0.31496062992125984" top="0.43307086614173229" bottom="0.51181102362204722" header="0" footer="0"/>
  <pageSetup scale="91" fitToWidth="0" fitToHeight="0" orientation="landscape" r:id="rId1"/>
  <headerFooter alignWithMargins="0"/>
  <rowBreaks count="13" manualBreakCount="13">
    <brk id="37" max="16383" man="1"/>
    <brk id="58" max="16383" man="1"/>
    <brk id="81" max="16383" man="1"/>
    <brk id="104" max="16383" man="1"/>
    <brk id="135" max="16383" man="1"/>
    <brk id="168" max="16383" man="1"/>
    <brk id="198" max="16383" man="1"/>
    <brk id="232" max="16383" man="1"/>
    <brk id="266" max="16383" man="1"/>
    <brk id="300" max="16383" man="1"/>
    <brk id="335" max="16383" man="1"/>
    <brk id="365" max="16383" man="1"/>
    <brk id="395" max="16383" man="1"/>
  </rowBreaks>
  <ignoredErrors>
    <ignoredError sqref="A15:A111 A392:A408 A386:A390 A377:A384 A362:A375 A355:A360 A115:A185 A186:A252 A336:A354 A253:A335" numberStoredAsText="1"/>
    <ignoredError sqref="K39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2023-04-26T02:20:26Z</cp:lastPrinted>
  <dcterms:created xsi:type="dcterms:W3CDTF">2020-04-20T21:01:57Z</dcterms:created>
  <dcterms:modified xsi:type="dcterms:W3CDTF">2023-04-26T02:20:41Z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A0B44A456053326E0775961CF3DF6AA61068147A4765759C939E1F28FEECE623931789E4008035098E8D61F1AC10BC7EC8901DABA2CA4568D9050C4BCD6ED3569434A7C2AA604DC6C5178BDEBED63A092769F928AF6BD4A49E4EADBEC85077F9D86EA8B9F4BEAF2031B388C15718E317461C0B4B7ABE84043A90F2FEAADF8CF</vt:lpwstr>
  </property>
  <property fmtid="{D5CDD505-2E9C-101B-9397-08002B2CF9AE}" pid="8" name="Business Objects Context Information6">
    <vt:lpwstr>4DDC639EAE6CEFD8258FE8DE797B241647A5B700DD7352DD1F4B5E745CF1F305C3F23162AFBCF3B1E66F2BEF217975C326F229B3CCCD06B007BF4CC56C9AE0A24E787804C27D7CED5B3105A4DB59A0C0F2986901</vt:lpwstr>
  </property>
</Properties>
</file>